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2_Work_in_progress/4_CO/CO1_1/"/>
    </mc:Choice>
  </mc:AlternateContent>
  <xr:revisionPtr revIDLastSave="0" documentId="13_ncr:1_{A9FBCF9F-A93D-4F0A-8A7E-01E31F98DE61}" xr6:coauthVersionLast="47" xr6:coauthVersionMax="47" xr10:uidLastSave="{00000000-0000-0000-0000-000000000000}"/>
  <bookViews>
    <workbookView xWindow="-110" yWindow="-110" windowWidth="19420" windowHeight="11500" tabRatio="834" xr2:uid="{00000000-000D-0000-FFFF-FFFF00000000}"/>
  </bookViews>
  <sheets>
    <sheet name="Chart CO1.1.A" sheetId="36" r:id="rId1"/>
    <sheet name="Chart CO1.1.B" sheetId="48" r:id="rId2"/>
    <sheet name="Chart CO1.1.C" sheetId="51" r:id="rId3"/>
    <sheet name="Child_Mortality" sheetId="52" r:id="rId4"/>
    <sheet name="Infant_Mortality" sheetId="5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1">'[1]Time series'!#REF!</definedName>
    <definedName name="\a" localSheetId="2">'[1]Time series'!#REF!</definedName>
    <definedName name="\a" localSheetId="3">'[1]Time series'!#REF!</definedName>
    <definedName name="\a" localSheetId="4">'[1]Time series'!#REF!</definedName>
    <definedName name="\a">'[1]Time series'!#REF!</definedName>
    <definedName name="\b" localSheetId="1">'[1]Time series'!#REF!</definedName>
    <definedName name="\b" localSheetId="2">'[1]Time series'!#REF!</definedName>
    <definedName name="\b" localSheetId="3">'[1]Time series'!#REF!</definedName>
    <definedName name="\b" localSheetId="4">'[1]Time series'!#REF!</definedName>
    <definedName name="\b">'[1]Time series'!#REF!</definedName>
    <definedName name="__" localSheetId="1">[2]EAT12_1!#REF!,[2]EAT12_1!#REF!,[2]EAT12_1!#REF!,[2]EAT12_1!#REF!,[2]EAT12_1!#REF!,[2]EAT12_1!#REF!,[2]EAT12_1!#REF!,[2]EAT12_1!#REF!,[2]EAT12_1!#REF!,[2]EAT12_1!#REF!</definedName>
    <definedName name="__" localSheetId="2">[2]EAT12_1!#REF!,[2]EAT12_1!#REF!,[2]EAT12_1!#REF!,[2]EAT12_1!#REF!,[2]EAT12_1!#REF!,[2]EAT12_1!#REF!,[2]EAT12_1!#REF!,[2]EAT12_1!#REF!,[2]EAT12_1!#REF!,[2]EAT12_1!#REF!</definedName>
    <definedName name="__" localSheetId="3">[2]EAT12_1!#REF!,[2]EAT12_1!#REF!,[2]EAT12_1!#REF!,[2]EAT12_1!#REF!,[2]EAT12_1!#REF!,[2]EAT12_1!#REF!,[2]EAT12_1!#REF!,[2]EAT12_1!#REF!,[2]EAT12_1!#REF!,[2]EAT12_1!#REF!</definedName>
    <definedName name="__" localSheetId="4">[2]EAT12_1!#REF!,[2]EAT12_1!#REF!,[2]EAT12_1!#REF!,[2]EAT12_1!#REF!,[2]EAT12_1!#REF!,[2]EAT12_1!#REF!,[2]EAT12_1!#REF!,[2]EAT12_1!#REF!,[2]EAT12_1!#REF!,[2]EAT12_1!#REF!</definedName>
    <definedName name="__">[2]EAT12_1!#REF!,[2]EAT12_1!#REF!,[2]EAT12_1!#REF!,[2]EAT12_1!#REF!,[2]EAT12_1!#REF!,[2]EAT12_1!#REF!,[2]EAT12_1!#REF!,[2]EAT12_1!#REF!,[2]EAT12_1!#REF!,[2]EAT12_1!#REF!</definedName>
    <definedName name="__aus2" localSheetId="1">#REF!</definedName>
    <definedName name="__aus2" localSheetId="2">#REF!</definedName>
    <definedName name="__aus2" localSheetId="3">#REF!</definedName>
    <definedName name="__aus2" localSheetId="4">#REF!</definedName>
    <definedName name="__aus2">#REF!</definedName>
    <definedName name="_TAB3">#N/A</definedName>
    <definedName name="anberd" localSheetId="1">#REF!</definedName>
    <definedName name="anberd" localSheetId="2">#REF!</definedName>
    <definedName name="anberd" localSheetId="3">#REF!</definedName>
    <definedName name="anberd" localSheetId="4">#REF!</definedName>
    <definedName name="anberd">#REF!</definedName>
    <definedName name="BEL">#N/A</definedName>
    <definedName name="Champ" localSheetId="1">#REF!</definedName>
    <definedName name="Champ" localSheetId="2">#REF!</definedName>
    <definedName name="Champ" localSheetId="3">#REF!</definedName>
    <definedName name="Champ" localSheetId="4">#REF!</definedName>
    <definedName name="Champ">#REF!</definedName>
    <definedName name="chart_id" localSheetId="1">#REF!</definedName>
    <definedName name="chart_id" localSheetId="2">#REF!</definedName>
    <definedName name="chart_id" localSheetId="3">#REF!</definedName>
    <definedName name="chart_id" localSheetId="4">#REF!</definedName>
    <definedName name="chart_id">#REF!</definedName>
    <definedName name="CodePays" localSheetId="1">#REF!</definedName>
    <definedName name="CodePays" localSheetId="2">#REF!</definedName>
    <definedName name="CodePays" localSheetId="3">#REF!</definedName>
    <definedName name="CodePays" localSheetId="4">#REF!</definedName>
    <definedName name="CodePays">#REF!</definedName>
    <definedName name="Col" localSheetId="1">#REF!</definedName>
    <definedName name="Col" localSheetId="2">#REF!</definedName>
    <definedName name="Col" localSheetId="3">#REF!</definedName>
    <definedName name="Col" localSheetId="4">#REF!</definedName>
    <definedName name="Col">#REF!</definedName>
    <definedName name="Corresp" localSheetId="1">#REF!</definedName>
    <definedName name="Corresp" localSheetId="2">#REF!</definedName>
    <definedName name="Corresp" localSheetId="3">#REF!</definedName>
    <definedName name="Corresp" localSheetId="4">#REF!</definedName>
    <definedName name="Corresp">#REF!</definedName>
    <definedName name="Country_Mean" localSheetId="1">[3]!Country_Mean</definedName>
    <definedName name="Country_Mean" localSheetId="2">[3]!Country_Mean</definedName>
    <definedName name="Country_Mean" localSheetId="3">[3]!Country_Mean</definedName>
    <definedName name="Country_Mean" localSheetId="4">[3]!Country_Mean</definedName>
    <definedName name="Country_Mean">[3]!Country_Mean</definedName>
    <definedName name="DATE" localSheetId="1">[4]A11!#REF!</definedName>
    <definedName name="DATE" localSheetId="2">[4]A11!#REF!</definedName>
    <definedName name="DATE" localSheetId="3">[4]A11!#REF!</definedName>
    <definedName name="DATE" localSheetId="4">[4]A11!#REF!</definedName>
    <definedName name="DATE">[4]A11!#REF!</definedName>
    <definedName name="FRA">#N/A</definedName>
    <definedName name="Full" localSheetId="1">#REF!</definedName>
    <definedName name="Full" localSheetId="2">#REF!</definedName>
    <definedName name="Full" localSheetId="3">#REF!</definedName>
    <definedName name="Full" localSheetId="4">#REF!</definedName>
    <definedName name="Full">#REF!</definedName>
    <definedName name="GER">#N/A</definedName>
    <definedName name="Glossary" localSheetId="1">#REF!</definedName>
    <definedName name="Glossary" localSheetId="2">#REF!</definedName>
    <definedName name="Glossary" localSheetId="3">#REF!</definedName>
    <definedName name="Glossary" localSheetId="4">#REF!</definedName>
    <definedName name="Glossary">#REF!</definedName>
    <definedName name="Graph" localSheetId="1">#REF!</definedName>
    <definedName name="Graph" localSheetId="2">#REF!</definedName>
    <definedName name="Graph" localSheetId="3">#REF!</definedName>
    <definedName name="Graph" localSheetId="4">#REF!</definedName>
    <definedName name="Graph">#REF!</definedName>
    <definedName name="Introduction" localSheetId="1">#REF!</definedName>
    <definedName name="Introduction" localSheetId="2">#REF!</definedName>
    <definedName name="Introduction" localSheetId="3">#REF!</definedName>
    <definedName name="Introduction" localSheetId="4">#REF!</definedName>
    <definedName name="Introduction">#REF!</definedName>
    <definedName name="ITA">#N/A</definedName>
    <definedName name="Label" localSheetId="1">#REF!</definedName>
    <definedName name="Label" localSheetId="2">#REF!</definedName>
    <definedName name="Label" localSheetId="3">#REF!</definedName>
    <definedName name="Label" localSheetId="4">#REF!</definedName>
    <definedName name="Label">#REF!</definedName>
    <definedName name="Length" localSheetId="1">#REF!</definedName>
    <definedName name="Length" localSheetId="2">#REF!</definedName>
    <definedName name="Length" localSheetId="3">#REF!</definedName>
    <definedName name="Length" localSheetId="4">#REF!</definedName>
    <definedName name="Length">#REF!</definedName>
    <definedName name="LevelsUS">'[5]%US'!$A$3:$Q$42</definedName>
    <definedName name="NFBS79X89">'[6]NFBS79-89'!$A$3:$M$49</definedName>
    <definedName name="NFBS79X89T">'[6]NFBS79-89'!$A$3:$M$3</definedName>
    <definedName name="NFBS90X97">'[6]NFBS90-97'!$A$3:$M$49</definedName>
    <definedName name="NFBS90X97T">'[6]NFBS90-97'!$A$3:$M$3</definedName>
    <definedName name="NOR">#N/A</definedName>
    <definedName name="OrderTable" localSheetId="1">#REF!</definedName>
    <definedName name="OrderTable" localSheetId="2">#REF!</definedName>
    <definedName name="OrderTable" localSheetId="3">#REF!</definedName>
    <definedName name="OrderTable" localSheetId="4">#REF!</definedName>
    <definedName name="OrderTable">#REF!</definedName>
    <definedName name="percent" localSheetId="1">#REF!</definedName>
    <definedName name="percent" localSheetId="2">#REF!</definedName>
    <definedName name="percent" localSheetId="3">#REF!</definedName>
    <definedName name="percent" localSheetId="4">#REF!</definedName>
    <definedName name="percent">#REF!</definedName>
    <definedName name="_xlnm.Print_Area" localSheetId="0">'Chart CO1.1.A'!$A$1:$P$32</definedName>
    <definedName name="_xlnm.Print_Area" localSheetId="1">'Chart CO1.1.B'!$A$1:$O$30</definedName>
    <definedName name="_xlnm.Print_Area" localSheetId="2">'Chart CO1.1.C'!$A$1:$O$21</definedName>
    <definedName name="_xlnm.Print_Area" localSheetId="3">Child_Mortality!$A$1:$BK$18</definedName>
    <definedName name="_xlnm.Print_Area" localSheetId="4">Infant_Mortality!$A$1:$BM$46</definedName>
    <definedName name="_xlnm.Print_Area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_xlnm.Print_Titles" localSheetId="1">#REF!</definedName>
    <definedName name="_xlnm.Print_Titles" localSheetId="2">#REF!</definedName>
    <definedName name="_xlnm.Print_Titles" localSheetId="3">Child_Mortality!$1:$4</definedName>
    <definedName name="_xlnm.Print_Titles" localSheetId="4">Infant_Mortality!$1:$4</definedName>
    <definedName name="_xlnm.Print_Titles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>#REF!</definedName>
    <definedName name="Print1" localSheetId="1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2" localSheetId="1">#REF!</definedName>
    <definedName name="Print2" localSheetId="2">#REF!</definedName>
    <definedName name="Print2" localSheetId="3">#REF!</definedName>
    <definedName name="Print2" localSheetId="4">#REF!</definedName>
    <definedName name="Print2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>#REF!</definedName>
    <definedName name="Row" localSheetId="1">#REF!</definedName>
    <definedName name="Row" localSheetId="2">#REF!</definedName>
    <definedName name="Row" localSheetId="3">#REF!</definedName>
    <definedName name="Row" localSheetId="4">#REF!</definedName>
    <definedName name="Row">#REF!</definedName>
    <definedName name="scope" localSheetId="1">#REF!</definedName>
    <definedName name="scope" localSheetId="2">#REF!</definedName>
    <definedName name="scope" localSheetId="3">#REF!</definedName>
    <definedName name="scope" localSheetId="4">#REF!</definedName>
    <definedName name="scope">#REF!</definedName>
    <definedName name="series_id" localSheetId="1">#REF!</definedName>
    <definedName name="series_id" localSheetId="2">#REF!</definedName>
    <definedName name="series_id" localSheetId="3">#REF!</definedName>
    <definedName name="series_id" localSheetId="4">#REF!</definedName>
    <definedName name="series_id">#REF!</definedName>
    <definedName name="SPA">#N/A</definedName>
    <definedName name="SWI">#N/A</definedName>
    <definedName name="TAB" localSheetId="1">#REF!</definedName>
    <definedName name="TAB" localSheetId="2">#REF!</definedName>
    <definedName name="TAB" localSheetId="3">#REF!</definedName>
    <definedName name="TAB" localSheetId="4">#REF!</definedName>
    <definedName name="TAB">#REF!</definedName>
    <definedName name="TABACT">#N/A</definedName>
    <definedName name="table1" localSheetId="1">[7]Contents!#REF!</definedName>
    <definedName name="table1" localSheetId="2">[7]Contents!#REF!</definedName>
    <definedName name="table1" localSheetId="3">[7]Contents!#REF!</definedName>
    <definedName name="table1" localSheetId="4">[7]Contents!#REF!</definedName>
    <definedName name="table1">[7]Contents!#REF!</definedName>
    <definedName name="TableOrder" localSheetId="1">#REF!</definedName>
    <definedName name="TableOrder" localSheetId="2">#REF!</definedName>
    <definedName name="TableOrder" localSheetId="3">#REF!</definedName>
    <definedName name="TableOrder" localSheetId="4">#REF!</definedName>
    <definedName name="TableOrder">#REF!</definedName>
    <definedName name="toto">'[5]Fig15(data)'!$N$4:$O$19</definedName>
    <definedName name="toto1">'[8]OldFig5(data)'!$N$8:$O$27</definedName>
    <definedName name="TRANSP">#N/A</definedName>
    <definedName name="Wind" localSheetId="1">#REF!</definedName>
    <definedName name="Wind" localSheetId="2">#REF!</definedName>
    <definedName name="Wind" localSheetId="3">#REF!</definedName>
    <definedName name="Wind" localSheetId="4">#REF!</definedName>
    <definedName name="Wi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51" l="1"/>
  <c r="O14" i="51"/>
  <c r="O13" i="51"/>
  <c r="O12" i="51"/>
  <c r="O11" i="51"/>
  <c r="O10" i="51"/>
  <c r="O9" i="51"/>
  <c r="O8" i="51"/>
  <c r="O7" i="51"/>
  <c r="O5" i="51"/>
  <c r="O6" i="51"/>
  <c r="BQ37" i="53"/>
  <c r="BM28" i="53"/>
  <c r="BN28" i="53"/>
  <c r="BP34" i="53"/>
  <c r="BP31" i="53"/>
  <c r="BQ31" i="53"/>
  <c r="BP25" i="53"/>
  <c r="BQ25" i="53"/>
  <c r="BP22" i="53"/>
  <c r="BP19" i="53"/>
  <c r="BQ19" i="53"/>
  <c r="BP16" i="53"/>
  <c r="BQ16" i="53"/>
  <c r="BP10" i="53"/>
  <c r="BQ10" i="53"/>
  <c r="BP7" i="53"/>
  <c r="BH22" i="53"/>
  <c r="BF22" i="53"/>
  <c r="G22" i="53"/>
  <c r="H22" i="53"/>
  <c r="I22" i="53"/>
  <c r="J22" i="53"/>
  <c r="K22" i="53"/>
  <c r="L22" i="53"/>
  <c r="M22" i="53"/>
  <c r="N22" i="53"/>
  <c r="O22" i="53"/>
  <c r="P22" i="53"/>
  <c r="Q22" i="53"/>
  <c r="R22" i="53"/>
  <c r="S22" i="53"/>
  <c r="T22" i="53"/>
  <c r="U22" i="53"/>
  <c r="V22" i="53"/>
  <c r="W22" i="53"/>
  <c r="X22" i="53"/>
  <c r="Y22" i="53"/>
  <c r="Z22" i="53"/>
  <c r="AA22" i="53"/>
  <c r="AB22" i="53"/>
  <c r="AC22" i="53"/>
  <c r="AD22" i="53"/>
  <c r="AE22" i="53"/>
  <c r="AF22" i="53"/>
  <c r="AG22" i="53"/>
  <c r="AH22" i="53"/>
  <c r="AI22" i="53"/>
  <c r="AJ22" i="53"/>
  <c r="AK22" i="53"/>
  <c r="AL22" i="53"/>
  <c r="AM22" i="53"/>
  <c r="AN22" i="53"/>
  <c r="AO22" i="53"/>
  <c r="AP22" i="53"/>
  <c r="AQ22" i="53"/>
  <c r="AR22" i="53"/>
  <c r="AS22" i="53"/>
  <c r="AT22" i="53"/>
  <c r="AU22" i="53"/>
  <c r="AV22" i="53"/>
  <c r="AW22" i="53"/>
  <c r="AX22" i="53"/>
  <c r="AY22" i="53"/>
  <c r="AZ22" i="53"/>
  <c r="BA22" i="53"/>
  <c r="BB22" i="53"/>
  <c r="BC22" i="53"/>
  <c r="BD22" i="53"/>
  <c r="BE22" i="53"/>
  <c r="BG22" i="53"/>
  <c r="BI22" i="53"/>
  <c r="BJ22" i="53"/>
  <c r="BK22" i="53"/>
  <c r="BL22" i="53"/>
  <c r="BM22" i="53"/>
  <c r="BN22" i="53"/>
  <c r="BO22" i="53"/>
  <c r="F22" i="53"/>
  <c r="P14" i="36" l="1"/>
  <c r="P9" i="36"/>
  <c r="P10" i="36"/>
  <c r="P6" i="36"/>
  <c r="BJ31" i="53" l="1"/>
  <c r="BH28" i="53"/>
  <c r="BI28" i="53"/>
  <c r="BJ28" i="53"/>
  <c r="BK28" i="53"/>
  <c r="BL28" i="53"/>
  <c r="BO31" i="53"/>
  <c r="BC31" i="53"/>
  <c r="BD31" i="53"/>
  <c r="BE31" i="53"/>
  <c r="BF31" i="53"/>
  <c r="BG31" i="53"/>
  <c r="BH31" i="53"/>
  <c r="BI31" i="53"/>
  <c r="BK31" i="53"/>
  <c r="BL31" i="53"/>
  <c r="BM31" i="53"/>
  <c r="BN31" i="53"/>
  <c r="BA31" i="53"/>
  <c r="BB31" i="53"/>
  <c r="BN37" i="53"/>
  <c r="BO37" i="53"/>
  <c r="BN34" i="53"/>
  <c r="BO34" i="53"/>
  <c r="BN25" i="53"/>
  <c r="BO25" i="53"/>
  <c r="BM34" i="53"/>
  <c r="BM37" i="53"/>
  <c r="AC16" i="53"/>
  <c r="AD16" i="53"/>
  <c r="AE16" i="53"/>
  <c r="AF16" i="53"/>
  <c r="AG16" i="53"/>
  <c r="AH16" i="53"/>
  <c r="AI16" i="53"/>
  <c r="AJ16" i="53"/>
  <c r="AK16" i="53"/>
  <c r="AL16" i="53"/>
  <c r="AM16" i="53"/>
  <c r="AN16" i="53"/>
  <c r="AO16" i="53"/>
  <c r="AP16" i="53"/>
  <c r="AQ16" i="53"/>
  <c r="AR16" i="53"/>
  <c r="AS16" i="53"/>
  <c r="AT16" i="53"/>
  <c r="AU16" i="53"/>
  <c r="AV16" i="53"/>
  <c r="AW16" i="53"/>
  <c r="AX16" i="53"/>
  <c r="AY16" i="53"/>
  <c r="AZ16" i="53"/>
  <c r="BA16" i="53"/>
  <c r="BB16" i="53"/>
  <c r="BC16" i="53"/>
  <c r="BD16" i="53"/>
  <c r="BE16" i="53"/>
  <c r="BF16" i="53"/>
  <c r="BG16" i="53"/>
  <c r="BH16" i="53"/>
  <c r="BI16" i="53"/>
  <c r="BJ16" i="53"/>
  <c r="BK16" i="53"/>
  <c r="BL16" i="53"/>
  <c r="BM16" i="53"/>
  <c r="BN16" i="53"/>
  <c r="BO16" i="53"/>
  <c r="G16" i="53"/>
  <c r="H16" i="53"/>
  <c r="I16" i="53"/>
  <c r="J16" i="53"/>
  <c r="K16" i="53"/>
  <c r="L16" i="53"/>
  <c r="M16" i="53"/>
  <c r="N16" i="53"/>
  <c r="O16" i="53"/>
  <c r="P16" i="53"/>
  <c r="Q16" i="53"/>
  <c r="R16" i="53"/>
  <c r="S16" i="53"/>
  <c r="T16" i="53"/>
  <c r="U16" i="53"/>
  <c r="V16" i="53"/>
  <c r="W16" i="53"/>
  <c r="X16" i="53"/>
  <c r="Y16" i="53"/>
  <c r="Z16" i="53"/>
  <c r="AA16" i="53"/>
  <c r="AB16" i="53"/>
  <c r="F16" i="53"/>
  <c r="BK13" i="53"/>
  <c r="BL13" i="53"/>
  <c r="BM13" i="53"/>
  <c r="BN13" i="53"/>
  <c r="BO13" i="53"/>
  <c r="G13" i="53"/>
  <c r="H13" i="53"/>
  <c r="I13" i="53"/>
  <c r="J13" i="53"/>
  <c r="K13" i="53"/>
  <c r="L13" i="53"/>
  <c r="M13" i="53"/>
  <c r="N13" i="53"/>
  <c r="O13" i="53"/>
  <c r="P13" i="53"/>
  <c r="Q13" i="53"/>
  <c r="R13" i="53"/>
  <c r="S13" i="53"/>
  <c r="T13" i="53"/>
  <c r="U13" i="53"/>
  <c r="V13" i="53"/>
  <c r="W13" i="53"/>
  <c r="X13" i="53"/>
  <c r="Y13" i="53"/>
  <c r="Z13" i="53"/>
  <c r="AA13" i="53"/>
  <c r="AB13" i="53"/>
  <c r="AC13" i="53"/>
  <c r="AD13" i="53"/>
  <c r="AE13" i="53"/>
  <c r="AF13" i="53"/>
  <c r="AG13" i="53"/>
  <c r="AH13" i="53"/>
  <c r="AI13" i="53"/>
  <c r="AJ13" i="53"/>
  <c r="AK13" i="53"/>
  <c r="AL13" i="53"/>
  <c r="AM13" i="53"/>
  <c r="AN13" i="53"/>
  <c r="AO13" i="53"/>
  <c r="AP13" i="53"/>
  <c r="AQ13" i="53"/>
  <c r="AR13" i="53"/>
  <c r="AS13" i="53"/>
  <c r="AT13" i="53"/>
  <c r="AU13" i="53"/>
  <c r="AV13" i="53"/>
  <c r="AW13" i="53"/>
  <c r="AX13" i="53"/>
  <c r="AY13" i="53"/>
  <c r="AZ13" i="53"/>
  <c r="BA13" i="53"/>
  <c r="BB13" i="53"/>
  <c r="BC13" i="53"/>
  <c r="BD13" i="53"/>
  <c r="BE13" i="53"/>
  <c r="BF13" i="53"/>
  <c r="BG13" i="53"/>
  <c r="BH13" i="53"/>
  <c r="BI13" i="53"/>
  <c r="BJ13" i="53"/>
  <c r="F13" i="53"/>
  <c r="AL10" i="53"/>
  <c r="AM10" i="53"/>
  <c r="AN10" i="53"/>
  <c r="AO10" i="53"/>
  <c r="AP10" i="53"/>
  <c r="AQ10" i="53"/>
  <c r="AR10" i="53"/>
  <c r="AS10" i="53"/>
  <c r="AT10" i="53"/>
  <c r="AU10" i="53"/>
  <c r="AV10" i="53"/>
  <c r="AW10" i="53"/>
  <c r="AX10" i="53"/>
  <c r="AY10" i="53"/>
  <c r="AZ10" i="53"/>
  <c r="BA10" i="53"/>
  <c r="BB10" i="53"/>
  <c r="BC10" i="53"/>
  <c r="BD10" i="53"/>
  <c r="BE10" i="53"/>
  <c r="BF10" i="53"/>
  <c r="BG10" i="53"/>
  <c r="BH10" i="53"/>
  <c r="BI10" i="53"/>
  <c r="BJ10" i="53"/>
  <c r="BK10" i="53"/>
  <c r="BL10" i="53"/>
  <c r="BM10" i="53"/>
  <c r="BN10" i="53"/>
  <c r="BO10" i="53"/>
  <c r="AJ10" i="53"/>
  <c r="AK10" i="53"/>
  <c r="AI10" i="53"/>
  <c r="AK25" i="53"/>
  <c r="AK34" i="53"/>
  <c r="AK37" i="53"/>
  <c r="BN7" i="53"/>
  <c r="BO7" i="53"/>
  <c r="AQ7" i="53"/>
  <c r="AR7" i="53"/>
  <c r="AS7" i="53"/>
  <c r="AT7" i="53"/>
  <c r="AU7" i="53"/>
  <c r="AV7" i="53"/>
  <c r="AW7" i="53"/>
  <c r="AX7" i="53"/>
  <c r="AY7" i="53"/>
  <c r="AZ7" i="53"/>
  <c r="BA7" i="53"/>
  <c r="BB7" i="53"/>
  <c r="BC7" i="53"/>
  <c r="BD7" i="53"/>
  <c r="BE7" i="53"/>
  <c r="BF7" i="53"/>
  <c r="BG7" i="53"/>
  <c r="BH7" i="53"/>
  <c r="BI7" i="53"/>
  <c r="BJ7" i="53"/>
  <c r="BK7" i="53"/>
  <c r="BL7" i="53"/>
  <c r="BM7" i="53"/>
  <c r="U7" i="53"/>
  <c r="V7" i="53"/>
  <c r="W7" i="53"/>
  <c r="X7" i="53"/>
  <c r="Y7" i="53"/>
  <c r="Z7" i="53"/>
  <c r="AA7" i="53"/>
  <c r="AB7" i="53"/>
  <c r="AC7" i="53"/>
  <c r="AD7" i="53"/>
  <c r="AE7" i="53"/>
  <c r="AF7" i="53"/>
  <c r="AG7" i="53"/>
  <c r="AH7" i="53"/>
  <c r="AI7" i="53"/>
  <c r="AJ7" i="53"/>
  <c r="AK7" i="53"/>
  <c r="AL7" i="53"/>
  <c r="AM7" i="53"/>
  <c r="AN7" i="53"/>
  <c r="AO7" i="53"/>
  <c r="AP7" i="53"/>
  <c r="G7" i="53"/>
  <c r="H7" i="53"/>
  <c r="I7" i="53"/>
  <c r="J7" i="53"/>
  <c r="K7" i="53"/>
  <c r="L7" i="53"/>
  <c r="M7" i="53"/>
  <c r="N7" i="53"/>
  <c r="O7" i="53"/>
  <c r="P7" i="53"/>
  <c r="Q7" i="53"/>
  <c r="R7" i="53"/>
  <c r="S7" i="53"/>
  <c r="T7" i="53"/>
  <c r="F7" i="53"/>
  <c r="AF25" i="53"/>
  <c r="AG25" i="53"/>
  <c r="AH25" i="53"/>
  <c r="AI25" i="53"/>
  <c r="AJ25" i="53"/>
  <c r="AL25" i="53"/>
  <c r="AM25" i="53"/>
  <c r="AN25" i="53"/>
  <c r="AO25" i="53"/>
  <c r="AP25" i="53"/>
  <c r="AQ25" i="53"/>
  <c r="AR25" i="53"/>
  <c r="AS25" i="53"/>
  <c r="AT25" i="53"/>
  <c r="AU25" i="53"/>
  <c r="AV25" i="53"/>
  <c r="AW25" i="53"/>
  <c r="AX25" i="53"/>
  <c r="AY25" i="53"/>
  <c r="AZ25" i="53"/>
  <c r="BA25" i="53"/>
  <c r="BB25" i="53"/>
  <c r="BC25" i="53"/>
  <c r="BD25" i="53"/>
  <c r="BE25" i="53"/>
  <c r="BF25" i="53"/>
  <c r="BG25" i="53"/>
  <c r="BH25" i="53"/>
  <c r="AN31" i="53"/>
  <c r="AO31" i="53"/>
  <c r="AP31" i="53"/>
  <c r="AQ31" i="53"/>
  <c r="AR31" i="53"/>
  <c r="AS31" i="53"/>
  <c r="AT31" i="53"/>
  <c r="AU31" i="53"/>
  <c r="AV31" i="53"/>
  <c r="AW31" i="53"/>
  <c r="AX31" i="53"/>
  <c r="AY31" i="53"/>
  <c r="AZ31" i="53"/>
  <c r="F34" i="53"/>
  <c r="G34" i="53"/>
  <c r="H34" i="53"/>
  <c r="I34" i="53"/>
  <c r="J34" i="53"/>
  <c r="K34" i="53"/>
  <c r="L34" i="53"/>
  <c r="M34" i="53"/>
  <c r="N34" i="53"/>
  <c r="O34" i="53"/>
  <c r="P34" i="53"/>
  <c r="Q34" i="53"/>
  <c r="R34" i="53"/>
  <c r="S34" i="53"/>
  <c r="T34" i="53"/>
  <c r="U34" i="53"/>
  <c r="V34" i="53"/>
  <c r="W34" i="53"/>
  <c r="X34" i="53"/>
  <c r="Y34" i="53"/>
  <c r="Z34" i="53"/>
  <c r="AA34" i="53"/>
  <c r="AB34" i="53"/>
  <c r="AC34" i="53"/>
  <c r="AD34" i="53"/>
  <c r="AE34" i="53"/>
  <c r="AF34" i="53"/>
  <c r="AG34" i="53"/>
  <c r="AH34" i="53"/>
  <c r="AI34" i="53"/>
  <c r="AJ34" i="53"/>
  <c r="AL34" i="53"/>
  <c r="AM34" i="53"/>
  <c r="AN34" i="53"/>
  <c r="AO34" i="53"/>
  <c r="AP34" i="53"/>
  <c r="AQ34" i="53"/>
  <c r="AR34" i="53"/>
  <c r="AS34" i="53"/>
  <c r="AT34" i="53"/>
  <c r="AU34" i="53"/>
  <c r="AV34" i="53"/>
  <c r="AW34" i="53"/>
  <c r="AX34" i="53"/>
  <c r="AY34" i="53"/>
  <c r="AZ34" i="53"/>
  <c r="BA34" i="53"/>
  <c r="BB34" i="53"/>
  <c r="BC34" i="53"/>
  <c r="BD34" i="53"/>
  <c r="BE34" i="53"/>
  <c r="BF34" i="53"/>
  <c r="BG34" i="53"/>
  <c r="BH34" i="53"/>
  <c r="T37" i="53"/>
  <c r="U37" i="53"/>
  <c r="V37" i="53"/>
  <c r="W37" i="53"/>
  <c r="X37" i="53"/>
  <c r="Y37" i="53"/>
  <c r="Z37" i="53"/>
  <c r="AA37" i="53"/>
  <c r="AB37" i="53"/>
  <c r="AC37" i="53"/>
  <c r="AD37" i="53"/>
  <c r="AE37" i="53"/>
  <c r="AF37" i="53"/>
  <c r="AG37" i="53"/>
  <c r="AH37" i="53"/>
  <c r="AI37" i="53"/>
  <c r="AJ37" i="53"/>
  <c r="AL37" i="53"/>
  <c r="AM37" i="53"/>
  <c r="AN37" i="53"/>
  <c r="AO37" i="53"/>
  <c r="AP37" i="53"/>
  <c r="AQ37" i="53"/>
  <c r="AR37" i="53"/>
  <c r="AS37" i="53"/>
  <c r="AT37" i="53"/>
  <c r="AU37" i="53"/>
  <c r="AV37" i="53"/>
  <c r="AW37" i="53"/>
  <c r="AX37" i="53"/>
  <c r="AY37" i="53"/>
  <c r="AZ37" i="53"/>
  <c r="BA37" i="53"/>
  <c r="BB37" i="53"/>
  <c r="BC37" i="53"/>
  <c r="BD37" i="53"/>
  <c r="BE37" i="53"/>
  <c r="BF37" i="53"/>
  <c r="BG37" i="53"/>
  <c r="BH37" i="53"/>
  <c r="BJ19" i="53"/>
  <c r="BK19" i="53"/>
  <c r="BL19" i="53"/>
  <c r="BM19" i="53"/>
  <c r="BN19" i="53"/>
  <c r="BO19" i="53"/>
  <c r="BI25" i="53"/>
  <c r="BJ25" i="53"/>
  <c r="BK25" i="53"/>
  <c r="BL25" i="53"/>
  <c r="BM25" i="53"/>
  <c r="BI34" i="53"/>
  <c r="BJ34" i="53"/>
  <c r="BK34" i="53"/>
  <c r="BL34" i="53"/>
  <c r="BI37" i="53"/>
  <c r="BJ37" i="53"/>
  <c r="BK37" i="53"/>
  <c r="BL37" i="53"/>
  <c r="L5" i="48"/>
  <c r="M5" i="48"/>
  <c r="N5" i="48"/>
  <c r="L6" i="48"/>
  <c r="M6" i="48"/>
  <c r="N6" i="48"/>
  <c r="L7" i="48"/>
  <c r="M7" i="48"/>
  <c r="N7" i="48"/>
  <c r="L8" i="48"/>
  <c r="M8" i="48"/>
  <c r="N8" i="48"/>
  <c r="L10" i="48"/>
  <c r="M10" i="48"/>
  <c r="N10" i="48"/>
  <c r="L13" i="48"/>
  <c r="M13" i="48"/>
  <c r="N13" i="48"/>
  <c r="L15" i="48"/>
  <c r="M15" i="48"/>
  <c r="N15" i="48"/>
  <c r="L16" i="48"/>
  <c r="M16" i="48"/>
  <c r="N16" i="48"/>
</calcChain>
</file>

<file path=xl/sharedStrings.xml><?xml version="1.0" encoding="utf-8"?>
<sst xmlns="http://schemas.openxmlformats.org/spreadsheetml/2006/main" count="528" uniqueCount="64">
  <si>
    <t>.. Not available</t>
  </si>
  <si>
    <t>Korea</t>
  </si>
  <si>
    <t>Japan</t>
  </si>
  <si>
    <t>Note</t>
  </si>
  <si>
    <t>Country</t>
  </si>
  <si>
    <t>-</t>
  </si>
  <si>
    <t>Infant mortality rate</t>
  </si>
  <si>
    <t>Neonatal mortality rate</t>
  </si>
  <si>
    <t>Post-neonatal infant mortality rate</t>
  </si>
  <si>
    <t>Neonatal mortality</t>
  </si>
  <si>
    <t>Post-neonatal mortality</t>
  </si>
  <si>
    <t>Infant mortality</t>
  </si>
  <si>
    <t>China</t>
  </si>
  <si>
    <t/>
  </si>
  <si>
    <t>China</t>
    <phoneticPr fontId="19" type="noConversion"/>
  </si>
  <si>
    <t>Year</t>
    <phoneticPr fontId="19" type="noConversion"/>
  </si>
  <si>
    <t>Singapore</t>
  </si>
  <si>
    <t>Thailand</t>
  </si>
  <si>
    <t>..</t>
  </si>
  <si>
    <t>Singapore</t>
    <phoneticPr fontId="19" type="noConversion"/>
  </si>
  <si>
    <t>Thailand</t>
    <phoneticPr fontId="19" type="noConversion"/>
  </si>
  <si>
    <t>Deaths per 1000 live births</t>
  </si>
  <si>
    <t>1) Deaths of children aged less than one year per 1000 live births</t>
  </si>
  <si>
    <t xml:space="preserve">2) Deaths of children aged less than 28 days old per 1000 live births </t>
  </si>
  <si>
    <t>3) Deaths of children aged between 28 days and one year of age per 1000 live births</t>
  </si>
  <si>
    <t>Australia</t>
  </si>
  <si>
    <t>New Zealand</t>
  </si>
  <si>
    <t>Viet Nam</t>
  </si>
  <si>
    <t>Sources:</t>
  </si>
  <si>
    <t>a) Deaths of children aged less than one year per 1000 live births</t>
  </si>
  <si>
    <t xml:space="preserve">b) Deaths of children aged less than 28 days old per 1000 live births </t>
  </si>
  <si>
    <t>c) Deaths of children aged between 28 days and one year of age per 1000 live births</t>
  </si>
  <si>
    <t>OECD average (e)</t>
  </si>
  <si>
    <t>Probability of dying by age 5 per 1000 live births</t>
  </si>
  <si>
    <t>a) Data for Korea refer to 1989.</t>
  </si>
  <si>
    <t>Indonesia</t>
  </si>
  <si>
    <t>Australia, China, Indonesia, Japan Korea, and New Zealand: OECD Health Statistics</t>
  </si>
  <si>
    <t>Malaysia</t>
  </si>
  <si>
    <t>Australia, China, Korea, Indonesia, Japan and New Zealand: OECD Health Statistics</t>
  </si>
  <si>
    <t>Mongolia</t>
  </si>
  <si>
    <t>…</t>
  </si>
  <si>
    <t>..</t>
    <phoneticPr fontId="63"/>
  </si>
  <si>
    <t>b) Data for New Zealand refer to 2018.</t>
    <phoneticPr fontId="63"/>
  </si>
  <si>
    <t>OECD unweighted average (c)</t>
    <phoneticPr fontId="63"/>
  </si>
  <si>
    <t>OECD average: OECD Data</t>
    <phoneticPr fontId="19" type="noConversion"/>
  </si>
  <si>
    <t>d) Data for New Zealand refer to 2018.</t>
    <phoneticPr fontId="19" type="noConversion"/>
  </si>
  <si>
    <t>e) The OECD average refers to the unweighted average across OECD member countries with available and comparable data in 2021.</t>
    <phoneticPr fontId="19" type="noConversion"/>
  </si>
  <si>
    <t xml:space="preserve">c) The OECD average refers to the unweighted average across OECD member countries with available and comparable data. </t>
    <phoneticPr fontId="63"/>
  </si>
  <si>
    <t>Indonesia</t>
    <phoneticPr fontId="63"/>
  </si>
  <si>
    <r>
      <t>2023 (</t>
    </r>
    <r>
      <rPr>
        <sz val="10"/>
        <rFont val="Segoe UI Symbol"/>
        <family val="2"/>
      </rPr>
      <t>↗</t>
    </r>
    <r>
      <rPr>
        <sz val="10"/>
        <rFont val="Arial Narrow"/>
        <family val="2"/>
      </rPr>
      <t>)</t>
    </r>
  </si>
  <si>
    <r>
      <rPr>
        <sz val="12"/>
        <rFont val="Arial Narrow"/>
        <family val="2"/>
      </rPr>
      <t>Chart CO1.1.B.</t>
    </r>
    <r>
      <rPr>
        <b/>
        <sz val="12"/>
        <rFont val="Arial Narrow"/>
        <family val="2"/>
      </rPr>
      <t xml:space="preserve"> Trends in infant mortality rates, 1970, 1990</t>
    </r>
    <r>
      <rPr>
        <b/>
        <vertAlign val="superscript"/>
        <sz val="12"/>
        <rFont val="Arial Narrow"/>
        <family val="2"/>
      </rPr>
      <t>a</t>
    </r>
    <r>
      <rPr>
        <b/>
        <sz val="12"/>
        <rFont val="Arial Narrow"/>
        <family val="2"/>
      </rPr>
      <t>, 2010 and 2023</t>
    </r>
    <r>
      <rPr>
        <b/>
        <vertAlign val="superscript"/>
        <sz val="12"/>
        <rFont val="Arial Narrow"/>
        <family val="2"/>
      </rPr>
      <t>b</t>
    </r>
  </si>
  <si>
    <r>
      <t>Data for Chart CO1.1.B.</t>
    </r>
    <r>
      <rPr>
        <b/>
        <sz val="11"/>
        <rFont val="Arial Narrow"/>
        <family val="2"/>
      </rPr>
      <t xml:space="preserve"> Trends in infant mortality rates, 1970, 1990</t>
    </r>
    <r>
      <rPr>
        <b/>
        <vertAlign val="superscript"/>
        <sz val="11"/>
        <rFont val="Arial Narrow"/>
        <family val="2"/>
      </rPr>
      <t>a</t>
    </r>
    <r>
      <rPr>
        <b/>
        <sz val="11"/>
        <rFont val="Arial Narrow"/>
        <family val="2"/>
      </rPr>
      <t>, 2010 and 2023</t>
    </r>
    <r>
      <rPr>
        <b/>
        <vertAlign val="superscript"/>
        <sz val="11"/>
        <rFont val="Arial Narrow"/>
        <family val="2"/>
      </rPr>
      <t>b</t>
    </r>
  </si>
  <si>
    <r>
      <rPr>
        <sz val="12"/>
        <rFont val="Arial Narrow"/>
        <family val="2"/>
      </rPr>
      <t>Chart CO1.1.A.</t>
    </r>
    <r>
      <rPr>
        <b/>
        <sz val="12"/>
        <rFont val="Arial Narrow"/>
        <family val="2"/>
      </rPr>
      <t xml:space="preserve"> Infant mortality</t>
    </r>
    <r>
      <rPr>
        <b/>
        <vertAlign val="superscript"/>
        <sz val="12"/>
        <rFont val="Arial Narrow"/>
        <family val="2"/>
      </rPr>
      <t>a</t>
    </r>
    <r>
      <rPr>
        <b/>
        <sz val="12"/>
        <rFont val="Arial Narrow"/>
        <family val="2"/>
      </rPr>
      <t>, neonatal mortality</t>
    </r>
    <r>
      <rPr>
        <b/>
        <vertAlign val="superscript"/>
        <sz val="12"/>
        <rFont val="Arial Narrow"/>
        <family val="2"/>
      </rPr>
      <t>b</t>
    </r>
    <r>
      <rPr>
        <b/>
        <sz val="12"/>
        <rFont val="Arial Narrow"/>
        <family val="2"/>
      </rPr>
      <t>, and post-neonatal infant mortality</t>
    </r>
    <r>
      <rPr>
        <b/>
        <vertAlign val="superscript"/>
        <sz val="12"/>
        <rFont val="Arial Narrow"/>
        <family val="2"/>
      </rPr>
      <t>c</t>
    </r>
    <r>
      <rPr>
        <b/>
        <sz val="12"/>
        <rFont val="Arial Narrow"/>
        <family val="2"/>
      </rPr>
      <t xml:space="preserve"> rates, 2023 or latest available</t>
    </r>
    <r>
      <rPr>
        <b/>
        <vertAlign val="superscript"/>
        <sz val="12"/>
        <rFont val="Arial Narrow"/>
        <family val="2"/>
      </rPr>
      <t>d</t>
    </r>
  </si>
  <si>
    <r>
      <t xml:space="preserve">Data for Chart CO1.1.A. </t>
    </r>
    <r>
      <rPr>
        <b/>
        <sz val="11"/>
        <rFont val="Arial Narrow"/>
        <family val="2"/>
      </rPr>
      <t>Infant mortality</t>
    </r>
    <r>
      <rPr>
        <b/>
        <vertAlign val="superscript"/>
        <sz val="11"/>
        <rFont val="Arial Narrow"/>
        <family val="2"/>
      </rPr>
      <t>a</t>
    </r>
    <r>
      <rPr>
        <b/>
        <sz val="11"/>
        <rFont val="Arial Narrow"/>
        <family val="2"/>
      </rPr>
      <t>, neonatal mortality</t>
    </r>
    <r>
      <rPr>
        <b/>
        <vertAlign val="superscript"/>
        <sz val="11"/>
        <rFont val="Arial Narrow"/>
        <family val="2"/>
      </rPr>
      <t>b</t>
    </r>
    <r>
      <rPr>
        <b/>
        <sz val="11"/>
        <rFont val="Arial Narrow"/>
        <family val="2"/>
      </rPr>
      <t>, and post-neonatal infant mortality</t>
    </r>
    <r>
      <rPr>
        <b/>
        <vertAlign val="superscript"/>
        <sz val="11"/>
        <rFont val="Arial Narrow"/>
        <family val="2"/>
      </rPr>
      <t>c</t>
    </r>
    <r>
      <rPr>
        <b/>
        <sz val="11"/>
        <rFont val="Arial Narrow"/>
        <family val="2"/>
      </rPr>
      <t xml:space="preserve"> rates, 2023 or latest available</t>
    </r>
    <r>
      <rPr>
        <b/>
        <vertAlign val="superscript"/>
        <sz val="11"/>
        <rFont val="Arial Narrow"/>
        <family val="2"/>
      </rPr>
      <t>d</t>
    </r>
  </si>
  <si>
    <r>
      <rPr>
        <sz val="12"/>
        <rFont val="Arial Narrow"/>
        <family val="2"/>
      </rPr>
      <t>Chart CO1.1.C.</t>
    </r>
    <r>
      <rPr>
        <b/>
        <sz val="12"/>
        <rFont val="Arial Narrow"/>
        <family val="2"/>
      </rPr>
      <t xml:space="preserve"> Child mortality rates, 1970, 1990, 2010 and 2023</t>
    </r>
  </si>
  <si>
    <r>
      <t xml:space="preserve">Data for Chart CO1.1.C. </t>
    </r>
    <r>
      <rPr>
        <b/>
        <sz val="11"/>
        <rFont val="Arial Narrow"/>
        <family val="2"/>
      </rPr>
      <t>Child mortality rates, 1970, 1990, 2010 and 2023</t>
    </r>
  </si>
  <si>
    <r>
      <t>2023 (</t>
    </r>
    <r>
      <rPr>
        <sz val="10"/>
        <rFont val="Segoe UI Symbol"/>
        <family val="2"/>
      </rPr>
      <t>↗</t>
    </r>
    <r>
      <rPr>
        <sz val="10"/>
        <rFont val="Arial Narrow"/>
        <family val="2"/>
      </rPr>
      <t xml:space="preserve">) </t>
    </r>
  </si>
  <si>
    <r>
      <t>Infant mortality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>, neonatal mortality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 xml:space="preserve"> and post-neonatal infant mortality</t>
    </r>
    <r>
      <rPr>
        <b/>
        <vertAlign val="superscript"/>
        <sz val="10"/>
        <rFont val="Arial Narrow"/>
        <family val="2"/>
      </rPr>
      <t>3</t>
    </r>
    <r>
      <rPr>
        <b/>
        <sz val="10"/>
        <rFont val="Arial Narrow"/>
        <family val="2"/>
      </rPr>
      <t xml:space="preserve"> rates, 1960-2023</t>
    </r>
  </si>
  <si>
    <t>Malaysia, Mongolia, Singapore, Thailand and Viet Nam: UN IGME (2023), Neonatal Mortality Rate, Infant Mortality Rate</t>
  </si>
  <si>
    <t>All countries: UN IGME (2023), Child Mortality Database</t>
  </si>
  <si>
    <t>Malaysia, Mongolia, Singapore, Thailand and Viet Nam: UN IGME (2023), Neonatal mortality rate, Infant mortality rate</t>
  </si>
  <si>
    <t>UN IGME (2023), Child Mortality Database</t>
  </si>
  <si>
    <t>OECD Heath Statistics (2025).</t>
  </si>
  <si>
    <t>Child mortality rates, 1990-2023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</si>
</sst>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£&quot;#,##0.00;\-&quot;£&quot;#,##0.00"/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#,##0.0,_)"/>
    <numFmt numFmtId="167" formatCode="&quot;On&quot;;&quot;On&quot;;&quot;Off&quot;"/>
    <numFmt numFmtId="168" formatCode="0.00_ "/>
    <numFmt numFmtId="169" formatCode="General_)"/>
    <numFmt numFmtId="170" formatCode="#,##0.0"/>
    <numFmt numFmtId="171" formatCode="#,##0.000"/>
    <numFmt numFmtId="172" formatCode="#,##0.00%;[Red]\(#,##0.00%\)"/>
    <numFmt numFmtId="173" formatCode="&quot;$&quot;#,##0\ ;\(&quot;$&quot;#,##0\)"/>
    <numFmt numFmtId="174" formatCode="&quot;$&quot;#,##0_);\(&quot;$&quot;#,##0.0\)"/>
    <numFmt numFmtId="175" formatCode="0.00_)"/>
    <numFmt numFmtId="176" formatCode="0.00000000000000_ "/>
    <numFmt numFmtId="177" formatCode="0.0_);[Red]\(0.0\)"/>
  </numFmts>
  <fonts count="69"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7"/>
      <name val="Arial"/>
      <family val="2"/>
    </font>
    <font>
      <sz val="10"/>
      <name val="Arial CE"/>
      <charset val="238"/>
    </font>
    <font>
      <sz val="10"/>
      <name val="Times New Roman"/>
      <family val="1"/>
    </font>
    <font>
      <sz val="11"/>
      <name val="ＭＳ Ｐゴシック"/>
      <family val="3"/>
      <charset val="128"/>
    </font>
    <font>
      <b/>
      <vertAlign val="superscript"/>
      <sz val="11"/>
      <name val="Arial Narrow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8"/>
      <name val="돋움"/>
      <family val="3"/>
      <charset val="129"/>
    </font>
    <font>
      <b/>
      <i/>
      <sz val="8"/>
      <name val="Arial Narrow"/>
      <family val="2"/>
    </font>
    <font>
      <b/>
      <i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vertAlign val="superscript"/>
      <sz val="12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u/>
      <sz val="8"/>
      <name val="Arial Narrow"/>
      <family val="2"/>
    </font>
    <font>
      <sz val="10"/>
      <color theme="1"/>
      <name val="Arial"/>
      <family val="2"/>
    </font>
    <font>
      <b/>
      <sz val="8"/>
      <color indexed="8"/>
      <name val="MS Sans Serif"/>
      <family val="2"/>
    </font>
    <font>
      <sz val="9"/>
      <color indexed="9"/>
      <name val="Times"/>
      <family val="1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color indexed="8"/>
      <name val="Times"/>
      <family val="1"/>
    </font>
    <font>
      <sz val="9"/>
      <name val="Times"/>
      <family val="1"/>
    </font>
    <font>
      <sz val="9"/>
      <name val="Times New Roman"/>
      <family val="1"/>
    </font>
    <font>
      <sz val="12"/>
      <color indexed="24"/>
      <name val="Times New Roman"/>
      <family val="1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b/>
      <sz val="12"/>
      <name val="Arial"/>
      <family val="2"/>
    </font>
    <font>
      <u/>
      <sz val="10"/>
      <color indexed="12"/>
      <name val="Times New Roman"/>
      <family val="1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b/>
      <i/>
      <sz val="16"/>
      <name val="Helv"/>
    </font>
    <font>
      <sz val="8"/>
      <name val="MS Sans Serif"/>
      <family val="2"/>
    </font>
    <font>
      <sz val="10"/>
      <color indexed="8"/>
      <name val="Arial"/>
      <family val="2"/>
    </font>
    <font>
      <sz val="10"/>
      <color indexed="8"/>
      <name val="Times"/>
      <family val="1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i/>
      <sz val="8"/>
      <name val="Tms Rmn"/>
    </font>
    <font>
      <b/>
      <sz val="8"/>
      <name val="Arial"/>
      <family val="2"/>
    </font>
    <font>
      <u/>
      <sz val="10"/>
      <color theme="10"/>
      <name val="Arial Narrow"/>
      <family val="2"/>
    </font>
    <font>
      <u/>
      <sz val="10"/>
      <name val="Arial Narrow"/>
      <family val="2"/>
    </font>
    <font>
      <sz val="6"/>
      <name val="MS Gothic"/>
      <family val="3"/>
      <charset val="128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i/>
      <sz val="10"/>
      <color rgb="FFFF0000"/>
      <name val="Arial Narrow"/>
      <family val="2"/>
    </font>
    <font>
      <sz val="10"/>
      <name val="Segoe UI Symbol"/>
      <family val="2"/>
    </font>
    <font>
      <sz val="10"/>
      <name val="맑은 고딕"/>
      <family val="2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</borders>
  <cellStyleXfs count="10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166" fontId="12" fillId="0" borderId="0" applyFill="0" applyBorder="0" applyProtection="0"/>
    <xf numFmtId="0" fontId="6" fillId="0" borderId="0"/>
    <xf numFmtId="0" fontId="6" fillId="0" borderId="0"/>
    <xf numFmtId="0" fontId="13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2" fontId="14" fillId="0" borderId="0" applyBorder="0">
      <alignment horizontal="right"/>
    </xf>
    <xf numFmtId="167" fontId="14" fillId="0" borderId="0" applyNumberFormat="0" applyBorder="0" applyAlignment="0"/>
    <xf numFmtId="0" fontId="15" fillId="0" borderId="0">
      <alignment vertical="center"/>
    </xf>
    <xf numFmtId="0" fontId="17" fillId="0" borderId="0" applyBorder="0">
      <protection locked="0"/>
    </xf>
    <xf numFmtId="0" fontId="18" fillId="0" borderId="0"/>
    <xf numFmtId="0" fontId="14" fillId="0" borderId="8">
      <alignment horizontal="center" vertical="center"/>
    </xf>
    <xf numFmtId="0" fontId="7" fillId="5" borderId="9"/>
    <xf numFmtId="0" fontId="31" fillId="6" borderId="10">
      <alignment horizontal="right" vertical="top" wrapText="1"/>
    </xf>
    <xf numFmtId="169" fontId="32" fillId="0" borderId="0">
      <alignment vertical="top"/>
    </xf>
    <xf numFmtId="0" fontId="7" fillId="0" borderId="11"/>
    <xf numFmtId="0" fontId="33" fillId="7" borderId="0">
      <alignment horizontal="center"/>
    </xf>
    <xf numFmtId="0" fontId="34" fillId="7" borderId="0">
      <alignment horizontal="center" vertical="center"/>
    </xf>
    <xf numFmtId="0" fontId="6" fillId="8" borderId="0">
      <alignment horizontal="center" wrapText="1"/>
    </xf>
    <xf numFmtId="0" fontId="35" fillId="7" borderId="0">
      <alignment horizontal="center"/>
    </xf>
    <xf numFmtId="7" fontId="14" fillId="0" borderId="0" applyFont="0" applyFill="0" applyBorder="0" applyProtection="0">
      <alignment horizontal="right" vertical="top"/>
    </xf>
    <xf numFmtId="1" fontId="36" fillId="0" borderId="0">
      <alignment vertical="top"/>
    </xf>
    <xf numFmtId="43" fontId="6" fillId="0" borderId="0" applyFont="0" applyFill="0" applyBorder="0" applyAlignment="0" applyProtection="0"/>
    <xf numFmtId="3" fontId="37" fillId="0" borderId="0">
      <alignment horizontal="right"/>
    </xf>
    <xf numFmtId="170" fontId="37" fillId="0" borderId="0">
      <alignment horizontal="right" vertical="top"/>
    </xf>
    <xf numFmtId="171" fontId="37" fillId="0" borderId="0">
      <alignment horizontal="right" vertical="top"/>
    </xf>
    <xf numFmtId="3" fontId="37" fillId="0" borderId="0">
      <alignment horizontal="right"/>
    </xf>
    <xf numFmtId="170" fontId="37" fillId="0" borderId="0">
      <alignment horizontal="right" vertical="top"/>
    </xf>
    <xf numFmtId="172" fontId="38" fillId="0" borderId="0" applyFont="0" applyFill="0" applyBorder="0" applyAlignment="0" applyProtection="0">
      <alignment horizontal="right" vertical="top"/>
    </xf>
    <xf numFmtId="171" fontId="36" fillId="0" borderId="0">
      <alignment horizontal="right" vertical="top"/>
    </xf>
    <xf numFmtId="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0" fontId="40" fillId="9" borderId="9" applyBorder="0">
      <protection locked="0"/>
    </xf>
    <xf numFmtId="0" fontId="39" fillId="0" borderId="0" applyFont="0" applyFill="0" applyBorder="0" applyAlignment="0" applyProtection="0"/>
    <xf numFmtId="164" fontId="14" fillId="0" borderId="0" applyBorder="0"/>
    <xf numFmtId="164" fontId="14" fillId="0" borderId="12"/>
    <xf numFmtId="0" fontId="41" fillId="9" borderId="9">
      <protection locked="0"/>
    </xf>
    <xf numFmtId="0" fontId="6" fillId="9" borderId="11"/>
    <xf numFmtId="0" fontId="6" fillId="7" borderId="0"/>
    <xf numFmtId="2" fontId="39" fillId="0" borderId="0" applyFont="0" applyFill="0" applyBorder="0" applyAlignment="0" applyProtection="0"/>
    <xf numFmtId="0" fontId="42" fillId="7" borderId="11">
      <alignment horizontal="left"/>
    </xf>
    <xf numFmtId="0" fontId="43" fillId="7" borderId="0">
      <alignment horizontal="left"/>
    </xf>
    <xf numFmtId="38" fontId="7" fillId="7" borderId="0" applyNumberFormat="0" applyBorder="0" applyAlignment="0" applyProtection="0"/>
    <xf numFmtId="0" fontId="31" fillId="10" borderId="0">
      <alignment horizontal="right" vertical="top" textRotation="90" wrapText="1"/>
    </xf>
    <xf numFmtId="0" fontId="44" fillId="0" borderId="13" applyNumberFormat="0" applyAlignment="0" applyProtection="0">
      <alignment horizontal="left" vertical="center"/>
    </xf>
    <xf numFmtId="0" fontId="44" fillId="0" borderId="8">
      <alignment horizontal="left" vertical="center"/>
    </xf>
    <xf numFmtId="174" fontId="38" fillId="0" borderId="0">
      <protection locked="0"/>
    </xf>
    <xf numFmtId="174" fontId="38" fillId="0" borderId="0">
      <protection locked="0"/>
    </xf>
    <xf numFmtId="0" fontId="9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0" fontId="7" fillId="9" borderId="11" applyNumberFormat="0" applyBorder="0" applyAlignment="0" applyProtection="0"/>
    <xf numFmtId="0" fontId="46" fillId="8" borderId="0">
      <alignment horizontal="center"/>
    </xf>
    <xf numFmtId="0" fontId="6" fillId="7" borderId="11">
      <alignment horizontal="centerContinuous" wrapText="1"/>
    </xf>
    <xf numFmtId="0" fontId="47" fillId="11" borderId="0">
      <alignment horizontal="center" wrapText="1"/>
    </xf>
    <xf numFmtId="0" fontId="48" fillId="7" borderId="8">
      <alignment wrapText="1"/>
    </xf>
    <xf numFmtId="0" fontId="48" fillId="7" borderId="14"/>
    <xf numFmtId="0" fontId="48" fillId="7" borderId="1"/>
    <xf numFmtId="0" fontId="7" fillId="7" borderId="15">
      <alignment horizontal="center" wrapText="1"/>
    </xf>
    <xf numFmtId="0" fontId="6" fillId="0" borderId="0" applyFont="0" applyFill="0" applyBorder="0" applyAlignment="0" applyProtection="0"/>
    <xf numFmtId="175" fontId="49" fillId="0" borderId="0"/>
    <xf numFmtId="0" fontId="6" fillId="0" borderId="0"/>
    <xf numFmtId="0" fontId="50" fillId="0" borderId="0"/>
    <xf numFmtId="0" fontId="6" fillId="0" borderId="0"/>
    <xf numFmtId="0" fontId="30" fillId="0" borderId="0"/>
    <xf numFmtId="0" fontId="6" fillId="0" borderId="0"/>
    <xf numFmtId="0" fontId="14" fillId="0" borderId="0"/>
    <xf numFmtId="0" fontId="51" fillId="0" borderId="0"/>
    <xf numFmtId="0" fontId="14" fillId="0" borderId="0"/>
    <xf numFmtId="1" fontId="32" fillId="0" borderId="0">
      <alignment vertical="top" wrapText="1"/>
    </xf>
    <xf numFmtId="1" fontId="52" fillId="0" borderId="0" applyFill="0" applyBorder="0" applyProtection="0"/>
    <xf numFmtId="1" fontId="38" fillId="0" borderId="0" applyFont="0" applyFill="0" applyBorder="0" applyProtection="0">
      <alignment vertical="center"/>
    </xf>
    <xf numFmtId="1" fontId="37" fillId="0" borderId="0">
      <alignment horizontal="right" vertical="top"/>
    </xf>
    <xf numFmtId="169" fontId="37" fillId="0" borderId="0">
      <alignment horizontal="right" vertical="top"/>
    </xf>
    <xf numFmtId="1" fontId="36" fillId="0" borderId="0" applyNumberFormat="0" applyFill="0" applyBorder="0">
      <alignment vertical="top"/>
    </xf>
    <xf numFmtId="0" fontId="51" fillId="4" borderId="7" applyNumberFormat="0" applyFont="0" applyAlignment="0" applyProtection="0"/>
    <xf numFmtId="0" fontId="38" fillId="0" borderId="0">
      <alignment horizontal="left"/>
    </xf>
    <xf numFmtId="10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7" fillId="7" borderId="11"/>
    <xf numFmtId="0" fontId="34" fillId="7" borderId="0">
      <alignment horizontal="right"/>
    </xf>
    <xf numFmtId="0" fontId="53" fillId="11" borderId="0">
      <alignment horizontal="center"/>
    </xf>
    <xf numFmtId="0" fontId="54" fillId="10" borderId="11">
      <alignment horizontal="left" vertical="top" wrapText="1"/>
    </xf>
    <xf numFmtId="0" fontId="55" fillId="10" borderId="16">
      <alignment horizontal="left" vertical="top" wrapText="1"/>
    </xf>
    <xf numFmtId="0" fontId="54" fillId="10" borderId="17">
      <alignment horizontal="left" vertical="top" wrapText="1"/>
    </xf>
    <xf numFmtId="0" fontId="54" fillId="10" borderId="16">
      <alignment horizontal="left" vertical="top"/>
    </xf>
    <xf numFmtId="0" fontId="14" fillId="0" borderId="1">
      <alignment horizontal="center" vertical="center"/>
    </xf>
    <xf numFmtId="37" fontId="56" fillId="0" borderId="0"/>
    <xf numFmtId="0" fontId="57" fillId="0" borderId="18"/>
    <xf numFmtId="0" fontId="58" fillId="0" borderId="0"/>
    <xf numFmtId="0" fontId="33" fillId="7" borderId="0">
      <alignment horizontal="center"/>
    </xf>
    <xf numFmtId="0" fontId="59" fillId="0" borderId="0"/>
    <xf numFmtId="49" fontId="36" fillId="0" borderId="0" applyFill="0" applyBorder="0" applyAlignment="0" applyProtection="0">
      <alignment vertical="top"/>
    </xf>
    <xf numFmtId="0" fontId="60" fillId="7" borderId="0"/>
    <xf numFmtId="1" fontId="37" fillId="0" borderId="0">
      <alignment vertical="top" wrapText="1"/>
    </xf>
    <xf numFmtId="0" fontId="7" fillId="0" borderId="0"/>
    <xf numFmtId="0" fontId="2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6" fillId="0" borderId="0" xfId="2"/>
    <xf numFmtId="164" fontId="6" fillId="0" borderId="0" xfId="2" applyNumberFormat="1"/>
    <xf numFmtId="0" fontId="6" fillId="2" borderId="0" xfId="2" applyFill="1"/>
    <xf numFmtId="0" fontId="5" fillId="2" borderId="0" xfId="2" applyFont="1" applyFill="1"/>
    <xf numFmtId="164" fontId="5" fillId="2" borderId="0" xfId="2" applyNumberFormat="1" applyFont="1" applyFill="1"/>
    <xf numFmtId="0" fontId="8" fillId="2" borderId="0" xfId="2" applyFont="1" applyFill="1"/>
    <xf numFmtId="0" fontId="20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5" fillId="0" borderId="0" xfId="0" applyFont="1"/>
    <xf numFmtId="0" fontId="5" fillId="3" borderId="0" xfId="7" applyFont="1" applyFill="1"/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7" fillId="2" borderId="0" xfId="0" applyFont="1" applyFill="1"/>
    <xf numFmtId="0" fontId="27" fillId="2" borderId="0" xfId="0" applyFont="1" applyFill="1" applyAlignment="1">
      <alignment horizontal="left"/>
    </xf>
    <xf numFmtId="0" fontId="27" fillId="2" borderId="2" xfId="0" applyFont="1" applyFill="1" applyBorder="1" applyAlignment="1">
      <alignment wrapText="1"/>
    </xf>
    <xf numFmtId="0" fontId="27" fillId="2" borderId="2" xfId="0" applyFont="1" applyFill="1" applyBorder="1"/>
    <xf numFmtId="0" fontId="27" fillId="2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9" fillId="2" borderId="0" xfId="1" applyFont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27" fillId="2" borderId="0" xfId="2" applyFont="1" applyFill="1"/>
    <xf numFmtId="0" fontId="27" fillId="2" borderId="0" xfId="2" applyFont="1" applyFill="1" applyAlignment="1">
      <alignment vertical="top"/>
    </xf>
    <xf numFmtId="164" fontId="3" fillId="2" borderId="0" xfId="7" applyNumberFormat="1" applyFont="1" applyFill="1" applyAlignment="1">
      <alignment horizontal="left" vertical="top" wrapText="1"/>
    </xf>
    <xf numFmtId="0" fontId="7" fillId="2" borderId="0" xfId="2" applyFont="1" applyFill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/>
    </xf>
    <xf numFmtId="0" fontId="11" fillId="2" borderId="0" xfId="7" applyFont="1" applyFill="1" applyAlignment="1">
      <alignment vertical="top" wrapText="1"/>
    </xf>
    <xf numFmtId="164" fontId="5" fillId="3" borderId="0" xfId="2" applyNumberFormat="1" applyFont="1" applyFill="1"/>
    <xf numFmtId="164" fontId="5" fillId="3" borderId="1" xfId="2" applyNumberFormat="1" applyFont="1" applyFill="1" applyBorder="1"/>
    <xf numFmtId="0" fontId="5" fillId="0" borderId="0" xfId="2" applyFont="1" applyAlignment="1">
      <alignment horizontal="center" vertical="top"/>
    </xf>
    <xf numFmtId="0" fontId="5" fillId="0" borderId="0" xfId="7" applyFont="1" applyAlignment="1">
      <alignment horizontal="center" vertical="top" wrapText="1"/>
    </xf>
    <xf numFmtId="0" fontId="25" fillId="0" borderId="0" xfId="2" applyFont="1"/>
    <xf numFmtId="0" fontId="26" fillId="0" borderId="0" xfId="2" applyFont="1"/>
    <xf numFmtId="0" fontId="5" fillId="0" borderId="0" xfId="7" applyFont="1"/>
    <xf numFmtId="0" fontId="29" fillId="0" borderId="0" xfId="1" applyFont="1" applyFill="1" applyBorder="1" applyAlignment="1" applyProtection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2" fillId="0" borderId="0" xfId="1" applyFont="1" applyFill="1" applyBorder="1" applyAlignment="1" applyProtection="1">
      <alignment horizontal="left"/>
    </xf>
    <xf numFmtId="0" fontId="61" fillId="0" borderId="0" xfId="1" applyFont="1" applyFill="1" applyBorder="1" applyAlignment="1">
      <alignment vertical="top"/>
    </xf>
    <xf numFmtId="0" fontId="5" fillId="0" borderId="0" xfId="2" applyFont="1"/>
    <xf numFmtId="0" fontId="3" fillId="0" borderId="0" xfId="0" applyFont="1"/>
    <xf numFmtId="0" fontId="5" fillId="3" borderId="4" xfId="7" applyFont="1" applyFill="1" applyBorder="1"/>
    <xf numFmtId="0" fontId="10" fillId="0" borderId="0" xfId="2" applyFont="1" applyAlignment="1">
      <alignment horizontal="left" vertical="center"/>
    </xf>
    <xf numFmtId="0" fontId="27" fillId="0" borderId="0" xfId="2" applyFont="1"/>
    <xf numFmtId="164" fontId="5" fillId="0" borderId="1" xfId="2" applyNumberFormat="1" applyFont="1" applyBorder="1"/>
    <xf numFmtId="1" fontId="5" fillId="0" borderId="1" xfId="2" applyNumberFormat="1" applyFont="1" applyBorder="1" applyAlignment="1">
      <alignment horizontal="center"/>
    </xf>
    <xf numFmtId="164" fontId="5" fillId="0" borderId="0" xfId="2" applyNumberFormat="1" applyFont="1"/>
    <xf numFmtId="168" fontId="3" fillId="0" borderId="0" xfId="0" applyNumberFormat="1" applyFont="1" applyAlignment="1">
      <alignment horizontal="center"/>
    </xf>
    <xf numFmtId="0" fontId="20" fillId="0" borderId="0" xfId="0" applyFont="1" applyAlignment="1">
      <alignment vertical="top" wrapText="1"/>
    </xf>
    <xf numFmtId="0" fontId="5" fillId="3" borderId="0" xfId="2" applyFont="1" applyFill="1"/>
    <xf numFmtId="0" fontId="5" fillId="3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0" borderId="1" xfId="7" applyFont="1" applyBorder="1"/>
    <xf numFmtId="0" fontId="5" fillId="3" borderId="4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3" borderId="0" xfId="2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3" borderId="0" xfId="2" applyNumberFormat="1" applyFont="1" applyFill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66" fillId="0" borderId="0" xfId="0" applyFont="1" applyAlignment="1">
      <alignment vertical="top"/>
    </xf>
    <xf numFmtId="177" fontId="5" fillId="3" borderId="0" xfId="0" applyNumberFormat="1" applyFont="1" applyFill="1" applyAlignment="1">
      <alignment horizontal="left"/>
    </xf>
    <xf numFmtId="177" fontId="5" fillId="3" borderId="6" xfId="0" applyNumberFormat="1" applyFont="1" applyFill="1" applyBorder="1" applyAlignment="1">
      <alignment horizontal="left"/>
    </xf>
    <xf numFmtId="177" fontId="5" fillId="2" borderId="0" xfId="0" applyNumberFormat="1" applyFont="1" applyFill="1" applyAlignment="1">
      <alignment horizontal="left"/>
    </xf>
    <xf numFmtId="177" fontId="5" fillId="3" borderId="5" xfId="0" applyNumberFormat="1" applyFont="1" applyFill="1" applyBorder="1" applyAlignment="1">
      <alignment horizontal="left"/>
    </xf>
    <xf numFmtId="177" fontId="5" fillId="0" borderId="0" xfId="0" applyNumberFormat="1" applyFont="1" applyAlignment="1">
      <alignment horizontal="left"/>
    </xf>
    <xf numFmtId="177" fontId="5" fillId="0" borderId="0" xfId="0" applyNumberFormat="1" applyFont="1" applyAlignment="1">
      <alignment horizontal="center"/>
    </xf>
    <xf numFmtId="0" fontId="64" fillId="0" borderId="0" xfId="2" applyFont="1"/>
    <xf numFmtId="0" fontId="64" fillId="0" borderId="0" xfId="0" applyFont="1" applyAlignment="1">
      <alignment horizontal="left" vertical="top"/>
    </xf>
    <xf numFmtId="164" fontId="5" fillId="3" borderId="0" xfId="0" applyNumberFormat="1" applyFont="1" applyFill="1" applyAlignment="1">
      <alignment horizontal="left"/>
    </xf>
    <xf numFmtId="177" fontId="3" fillId="3" borderId="0" xfId="0" applyNumberFormat="1" applyFont="1" applyFill="1" applyAlignment="1">
      <alignment horizontal="left"/>
    </xf>
    <xf numFmtId="164" fontId="5" fillId="3" borderId="4" xfId="0" applyNumberFormat="1" applyFont="1" applyFill="1" applyBorder="1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61" fillId="0" borderId="0" xfId="1" applyFont="1" applyFill="1"/>
    <xf numFmtId="0" fontId="4" fillId="0" borderId="0" xfId="1" applyFill="1" applyBorder="1" applyAlignment="1">
      <alignment vertical="top"/>
    </xf>
    <xf numFmtId="0" fontId="61" fillId="0" borderId="0" xfId="1" applyFont="1" applyFill="1" applyAlignment="1">
      <alignment horizontal="left"/>
    </xf>
    <xf numFmtId="0" fontId="4" fillId="0" borderId="0" xfId="1" applyFill="1"/>
    <xf numFmtId="164" fontId="5" fillId="3" borderId="4" xfId="7" applyNumberFormat="1" applyFont="1" applyFill="1" applyBorder="1" applyAlignment="1">
      <alignment horizontal="center"/>
    </xf>
    <xf numFmtId="164" fontId="5" fillId="0" borderId="0" xfId="7" applyNumberFormat="1" applyFont="1" applyAlignment="1">
      <alignment horizontal="center"/>
    </xf>
    <xf numFmtId="164" fontId="5" fillId="3" borderId="0" xfId="7" applyNumberFormat="1" applyFont="1" applyFill="1" applyAlignment="1">
      <alignment horizontal="center"/>
    </xf>
    <xf numFmtId="164" fontId="5" fillId="0" borderId="1" xfId="7" applyNumberFormat="1" applyFont="1" applyBorder="1" applyAlignment="1">
      <alignment horizontal="center"/>
    </xf>
    <xf numFmtId="0" fontId="65" fillId="0" borderId="0" xfId="2" applyFont="1"/>
    <xf numFmtId="0" fontId="6" fillId="0" borderId="0" xfId="0" applyFont="1"/>
    <xf numFmtId="0" fontId="5" fillId="0" borderId="1" xfId="7" applyFont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29" fillId="0" borderId="0" xfId="1" applyFont="1" applyFill="1" applyBorder="1" applyAlignment="1">
      <alignment horizontal="left"/>
    </xf>
    <xf numFmtId="0" fontId="29" fillId="0" borderId="0" xfId="1" applyFont="1" applyFill="1" applyBorder="1" applyAlignment="1" applyProtection="1"/>
    <xf numFmtId="0" fontId="6" fillId="0" borderId="0" xfId="2" applyFont="1"/>
    <xf numFmtId="176" fontId="6" fillId="0" borderId="0" xfId="0" applyNumberFormat="1" applyFont="1"/>
    <xf numFmtId="164" fontId="6" fillId="0" borderId="0" xfId="2" applyNumberFormat="1" applyFont="1"/>
    <xf numFmtId="0" fontId="8" fillId="0" borderId="0" xfId="7" applyFont="1" applyAlignment="1">
      <alignment horizontal="center" vertical="top" wrapText="1"/>
    </xf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0" fontId="68" fillId="3" borderId="0" xfId="7" applyFont="1" applyFill="1" applyAlignment="1">
      <alignment horizontal="center"/>
    </xf>
    <xf numFmtId="168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3" borderId="4" xfId="7" applyFont="1" applyFill="1" applyBorder="1" applyAlignment="1">
      <alignment horizontal="center"/>
    </xf>
    <xf numFmtId="0" fontId="5" fillId="0" borderId="0" xfId="7" applyFont="1" applyAlignment="1">
      <alignment horizontal="center"/>
    </xf>
    <xf numFmtId="0" fontId="5" fillId="3" borderId="0" xfId="7" applyFont="1" applyFill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 wrapText="1"/>
    </xf>
    <xf numFmtId="0" fontId="5" fillId="0" borderId="2" xfId="7" applyFont="1" applyBorder="1" applyAlignment="1">
      <alignment horizontal="center" vertical="top" wrapText="1"/>
    </xf>
    <xf numFmtId="0" fontId="11" fillId="0" borderId="0" xfId="7" applyFont="1" applyAlignment="1">
      <alignment horizontal="center" vertical="top" wrapText="1"/>
    </xf>
    <xf numFmtId="0" fontId="5" fillId="0" borderId="3" xfId="7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7" fillId="2" borderId="1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</cellXfs>
  <cellStyles count="107">
    <cellStyle name="annee semestre" xfId="20" xr:uid="{00000000-0005-0000-0000-000000000000}"/>
    <cellStyle name="AZ1" xfId="8" xr:uid="{00000000-0005-0000-0000-000001000000}"/>
    <cellStyle name="bin" xfId="21" xr:uid="{00000000-0005-0000-0000-000002000000}"/>
    <cellStyle name="blue" xfId="22" xr:uid="{00000000-0005-0000-0000-000003000000}"/>
    <cellStyle name="caché" xfId="23" xr:uid="{00000000-0005-0000-0000-000004000000}"/>
    <cellStyle name="cell" xfId="24" xr:uid="{00000000-0005-0000-0000-000005000000}"/>
    <cellStyle name="Col&amp;RowHeadings" xfId="25" xr:uid="{00000000-0005-0000-0000-000006000000}"/>
    <cellStyle name="ColCodes" xfId="26" xr:uid="{00000000-0005-0000-0000-000007000000}"/>
    <cellStyle name="ColTitles" xfId="27" xr:uid="{00000000-0005-0000-0000-000008000000}"/>
    <cellStyle name="column" xfId="28" xr:uid="{00000000-0005-0000-0000-000009000000}"/>
    <cellStyle name="Comma  [1]" xfId="29" xr:uid="{00000000-0005-0000-0000-00000A000000}"/>
    <cellStyle name="Comma [1]" xfId="30" xr:uid="{00000000-0005-0000-0000-00000B000000}"/>
    <cellStyle name="Comma 2" xfId="5" xr:uid="{00000000-0005-0000-0000-00000C000000}"/>
    <cellStyle name="Comma 2 2" xfId="31" xr:uid="{00000000-0005-0000-0000-00000D000000}"/>
    <cellStyle name="Comma(0)" xfId="32" xr:uid="{00000000-0005-0000-0000-00000E000000}"/>
    <cellStyle name="comma(1)" xfId="33" xr:uid="{00000000-0005-0000-0000-00000F000000}"/>
    <cellStyle name="Comma(3)" xfId="34" xr:uid="{00000000-0005-0000-0000-000010000000}"/>
    <cellStyle name="Comma[0]" xfId="35" xr:uid="{00000000-0005-0000-0000-000011000000}"/>
    <cellStyle name="Comma[1]" xfId="36" xr:uid="{00000000-0005-0000-0000-000012000000}"/>
    <cellStyle name="Comma[2]__" xfId="37" xr:uid="{00000000-0005-0000-0000-000013000000}"/>
    <cellStyle name="Comma[3]" xfId="38" xr:uid="{00000000-0005-0000-0000-000014000000}"/>
    <cellStyle name="Comma0" xfId="39" xr:uid="{00000000-0005-0000-0000-000015000000}"/>
    <cellStyle name="Currency0" xfId="40" xr:uid="{00000000-0005-0000-0000-000016000000}"/>
    <cellStyle name="DataEntryCells" xfId="41" xr:uid="{00000000-0005-0000-0000-000017000000}"/>
    <cellStyle name="Date" xfId="42" xr:uid="{00000000-0005-0000-0000-000018000000}"/>
    <cellStyle name="données" xfId="43" xr:uid="{00000000-0005-0000-0000-000019000000}"/>
    <cellStyle name="donnéesbord" xfId="44" xr:uid="{00000000-0005-0000-0000-00001A000000}"/>
    <cellStyle name="ErrRpt_DataEntryCells" xfId="45" xr:uid="{00000000-0005-0000-0000-00001B000000}"/>
    <cellStyle name="ErrRpt-DataEntryCells" xfId="46" xr:uid="{00000000-0005-0000-0000-00001C000000}"/>
    <cellStyle name="ErrRpt-GreyBackground" xfId="47" xr:uid="{00000000-0005-0000-0000-00001D000000}"/>
    <cellStyle name="Fixed" xfId="48" xr:uid="{00000000-0005-0000-0000-00001E000000}"/>
    <cellStyle name="formula" xfId="49" xr:uid="{00000000-0005-0000-0000-00001F000000}"/>
    <cellStyle name="gap" xfId="50" xr:uid="{00000000-0005-0000-0000-000020000000}"/>
    <cellStyle name="Grey" xfId="51" xr:uid="{00000000-0005-0000-0000-000021000000}"/>
    <cellStyle name="GreyBackground" xfId="52" xr:uid="{00000000-0005-0000-0000-000022000000}"/>
    <cellStyle name="Header1" xfId="53" xr:uid="{00000000-0005-0000-0000-000023000000}"/>
    <cellStyle name="Header2" xfId="54" xr:uid="{00000000-0005-0000-0000-000024000000}"/>
    <cellStyle name="Heading1" xfId="55" xr:uid="{00000000-0005-0000-0000-000025000000}"/>
    <cellStyle name="Heading2" xfId="56" xr:uid="{00000000-0005-0000-0000-000026000000}"/>
    <cellStyle name="Hyperlink" xfId="1" builtinId="8"/>
    <cellStyle name="Hyperlink 2" xfId="6" xr:uid="{00000000-0005-0000-0000-000028000000}"/>
    <cellStyle name="Hyperlink 3" xfId="57" xr:uid="{00000000-0005-0000-0000-000029000000}"/>
    <cellStyle name="Hyperlink 4" xfId="58" xr:uid="{00000000-0005-0000-0000-00002A000000}"/>
    <cellStyle name="Input [yellow]" xfId="59" xr:uid="{00000000-0005-0000-0000-00002B000000}"/>
    <cellStyle name="ISC" xfId="60" xr:uid="{00000000-0005-0000-0000-00002C000000}"/>
    <cellStyle name="isced" xfId="61" xr:uid="{00000000-0005-0000-0000-00002D000000}"/>
    <cellStyle name="ISCED Titles" xfId="62" xr:uid="{00000000-0005-0000-0000-00002E000000}"/>
    <cellStyle name="level1a" xfId="63" xr:uid="{00000000-0005-0000-0000-00002F000000}"/>
    <cellStyle name="level2" xfId="64" xr:uid="{00000000-0005-0000-0000-000030000000}"/>
    <cellStyle name="level2a" xfId="65" xr:uid="{00000000-0005-0000-0000-000031000000}"/>
    <cellStyle name="level3" xfId="66" xr:uid="{00000000-0005-0000-0000-000032000000}"/>
    <cellStyle name="Migliaia (0)_conti99" xfId="67" xr:uid="{00000000-0005-0000-0000-000033000000}"/>
    <cellStyle name="Normal" xfId="0" builtinId="0"/>
    <cellStyle name="Normal - Style1" xfId="68" xr:uid="{00000000-0005-0000-0000-000035000000}"/>
    <cellStyle name="Normal 10" xfId="103" xr:uid="{00000000-0005-0000-0000-000036000000}"/>
    <cellStyle name="Normal 11" xfId="104" xr:uid="{69DAB14F-CBB5-42F0-8BEF-8874245A2F03}"/>
    <cellStyle name="Normal 12" xfId="19" xr:uid="{00000000-0005-0000-0000-000037000000}"/>
    <cellStyle name="Normal 13" xfId="105" xr:uid="{86020F1D-B375-49E0-A654-2F9D19A734F5}"/>
    <cellStyle name="Normal 14" xfId="106" xr:uid="{26789D32-E42B-4031-923D-C4B775AD29D5}"/>
    <cellStyle name="Normal 2" xfId="2" xr:uid="{00000000-0005-0000-0000-000038000000}"/>
    <cellStyle name="Normal 2 2" xfId="7" xr:uid="{00000000-0005-0000-0000-000039000000}"/>
    <cellStyle name="Normal 2 3" xfId="9" xr:uid="{00000000-0005-0000-0000-00003A000000}"/>
    <cellStyle name="Normal 2 4" xfId="10" xr:uid="{00000000-0005-0000-0000-00003B000000}"/>
    <cellStyle name="Normal 2_AUG_TabChap2" xfId="69" xr:uid="{00000000-0005-0000-0000-00003C000000}"/>
    <cellStyle name="Normal 3" xfId="3" xr:uid="{00000000-0005-0000-0000-00003D000000}"/>
    <cellStyle name="Normal 3 2" xfId="70" xr:uid="{00000000-0005-0000-0000-00003E000000}"/>
    <cellStyle name="Normal 3 3" xfId="71" xr:uid="{00000000-0005-0000-0000-00003F000000}"/>
    <cellStyle name="Normal 4" xfId="4" xr:uid="{00000000-0005-0000-0000-000040000000}"/>
    <cellStyle name="Normal 4 2" xfId="72" xr:uid="{00000000-0005-0000-0000-000041000000}"/>
    <cellStyle name="Normal 4 3" xfId="73" xr:uid="{00000000-0005-0000-0000-000042000000}"/>
    <cellStyle name="Normal 5" xfId="18" xr:uid="{00000000-0005-0000-0000-000043000000}"/>
    <cellStyle name="Normal 5 2" xfId="74" xr:uid="{00000000-0005-0000-0000-000044000000}"/>
    <cellStyle name="Normal 6" xfId="75" xr:uid="{00000000-0005-0000-0000-000045000000}"/>
    <cellStyle name="Normal 7" xfId="76" xr:uid="{00000000-0005-0000-0000-000046000000}"/>
    <cellStyle name="Normal 8" xfId="11" xr:uid="{00000000-0005-0000-0000-000047000000}"/>
    <cellStyle name="Normal 9" xfId="12" xr:uid="{00000000-0005-0000-0000-000048000000}"/>
    <cellStyle name="Normal-blank" xfId="77" xr:uid="{00000000-0005-0000-0000-000049000000}"/>
    <cellStyle name="Normal-bottom" xfId="78" xr:uid="{00000000-0005-0000-0000-00004A000000}"/>
    <cellStyle name="Normal-center" xfId="79" xr:uid="{00000000-0005-0000-0000-00004B000000}"/>
    <cellStyle name="Normal-droit" xfId="80" xr:uid="{00000000-0005-0000-0000-00004C000000}"/>
    <cellStyle name="Normal-droite" xfId="81" xr:uid="{00000000-0005-0000-0000-00004D000000}"/>
    <cellStyle name="Normalny_FDB Quest - Parenting support" xfId="13" xr:uid="{00000000-0005-0000-0000-00004E000000}"/>
    <cellStyle name="Normal-top" xfId="82" xr:uid="{00000000-0005-0000-0000-00004F000000}"/>
    <cellStyle name="Note 2" xfId="83" xr:uid="{00000000-0005-0000-0000-000050000000}"/>
    <cellStyle name="notes" xfId="84" xr:uid="{00000000-0005-0000-0000-000051000000}"/>
    <cellStyle name="Percent [2]" xfId="85" xr:uid="{00000000-0005-0000-0000-000052000000}"/>
    <cellStyle name="Percent 2" xfId="14" xr:uid="{00000000-0005-0000-0000-000053000000}"/>
    <cellStyle name="Prozent_SubCatperStud" xfId="86" xr:uid="{00000000-0005-0000-0000-000054000000}"/>
    <cellStyle name="row" xfId="87" xr:uid="{00000000-0005-0000-0000-000055000000}"/>
    <cellStyle name="RowCodes" xfId="88" xr:uid="{00000000-0005-0000-0000-000056000000}"/>
    <cellStyle name="Row-Col Headings" xfId="89" xr:uid="{00000000-0005-0000-0000-000057000000}"/>
    <cellStyle name="RowTitles" xfId="90" xr:uid="{00000000-0005-0000-0000-000058000000}"/>
    <cellStyle name="RowTitles1-Detail" xfId="91" xr:uid="{00000000-0005-0000-0000-000059000000}"/>
    <cellStyle name="RowTitles-Col2" xfId="92" xr:uid="{00000000-0005-0000-0000-00005A000000}"/>
    <cellStyle name="RowTitles-Detail" xfId="93" xr:uid="{00000000-0005-0000-0000-00005B000000}"/>
    <cellStyle name="semestre" xfId="94" xr:uid="{00000000-0005-0000-0000-00005C000000}"/>
    <cellStyle name="Snorm" xfId="15" xr:uid="{00000000-0005-0000-0000-00005D000000}"/>
    <cellStyle name="socxn" xfId="16" xr:uid="{00000000-0005-0000-0000-00005E000000}"/>
    <cellStyle name="Standard_Info" xfId="95" xr:uid="{00000000-0005-0000-0000-00005F000000}"/>
    <cellStyle name="Table No." xfId="96" xr:uid="{00000000-0005-0000-0000-000060000000}"/>
    <cellStyle name="Table Title" xfId="97" xr:uid="{00000000-0005-0000-0000-000061000000}"/>
    <cellStyle name="temp" xfId="98" xr:uid="{00000000-0005-0000-0000-000062000000}"/>
    <cellStyle name="tête chapitre" xfId="99" xr:uid="{00000000-0005-0000-0000-000063000000}"/>
    <cellStyle name="TEXT" xfId="100" xr:uid="{00000000-0005-0000-0000-000064000000}"/>
    <cellStyle name="title1" xfId="101" xr:uid="{00000000-0005-0000-0000-000065000000}"/>
    <cellStyle name="Wrapped" xfId="102" xr:uid="{00000000-0005-0000-0000-000066000000}"/>
    <cellStyle name="標準_②Ｂ分類事項一覧（英語）" xfId="17" xr:uid="{00000000-0005-0000-0000-000067000000}"/>
  </cellStyles>
  <dxfs count="0"/>
  <tableStyles count="0" defaultTableStyle="TableStyleMedium2" defaultPivotStyle="PivotStyleLight16"/>
  <colors>
    <mruColors>
      <color rgb="FFCCCCCC"/>
      <color rgb="FF004B8C"/>
      <color rgb="FF04629A"/>
      <color rgb="FFDA2128"/>
      <color rgb="FF4B7320"/>
      <color rgb="FF8CC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xMode val="edge"/>
          <c:yMode val="edge"/>
          <c:x val="8.730265389756511E-3"/>
          <c:y val="0.16815040146674884"/>
          <c:w val="0.9890871682628033"/>
          <c:h val="0.82686939777233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'Chart CO1.1.A'!$O$5</c:f>
              <c:strCache>
                <c:ptCount val="1"/>
                <c:pt idx="0">
                  <c:v>Neonatal mortality</c:v>
                </c:pt>
              </c:strCache>
            </c:strRef>
          </c:tx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13-46E2-920C-68642352C6F9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13-46E2-920C-68642352C6F9}"/>
              </c:ext>
            </c:extLst>
          </c:dPt>
          <c:dPt>
            <c:idx val="25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13-46E2-920C-68642352C6F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/>
              </a:solid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13-46E2-920C-68642352C6F9}"/>
              </c:ext>
            </c:extLst>
          </c:dPt>
          <c:dPt>
            <c:idx val="29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13-46E2-920C-68642352C6F9}"/>
              </c:ext>
            </c:extLst>
          </c:dPt>
          <c:cat>
            <c:strRef>
              <c:f>'Chart CO1.1.A'!$K$6:$K$17</c:f>
              <c:strCache>
                <c:ptCount val="12"/>
                <c:pt idx="0">
                  <c:v>Japan</c:v>
                </c:pt>
                <c:pt idx="1">
                  <c:v>Singapore</c:v>
                </c:pt>
                <c:pt idx="2">
                  <c:v>Korea</c:v>
                </c:pt>
                <c:pt idx="3">
                  <c:v>Australia</c:v>
                </c:pt>
                <c:pt idx="4">
                  <c:v>OECD average (e)</c:v>
                </c:pt>
                <c:pt idx="5">
                  <c:v>China</c:v>
                </c:pt>
                <c:pt idx="6">
                  <c:v>New Zealand</c:v>
                </c:pt>
                <c:pt idx="7">
                  <c:v>Malaysia</c:v>
                </c:pt>
                <c:pt idx="8">
                  <c:v>Thailand</c:v>
                </c:pt>
                <c:pt idx="9">
                  <c:v>Mongolia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CO1.1.A'!$O$6:$O$17</c:f>
              <c:numCache>
                <c:formatCode>0.0</c:formatCode>
                <c:ptCount val="12"/>
                <c:pt idx="0">
                  <c:v>0.8</c:v>
                </c:pt>
                <c:pt idx="1">
                  <c:v>1.1000000000000001</c:v>
                </c:pt>
                <c:pt idx="2">
                  <c:v>1.2</c:v>
                </c:pt>
                <c:pt idx="3">
                  <c:v>2.4</c:v>
                </c:pt>
                <c:pt idx="4">
                  <c:v>2.74</c:v>
                </c:pt>
                <c:pt idx="5">
                  <c:v>2.8</c:v>
                </c:pt>
                <c:pt idx="6">
                  <c:v>3.4</c:v>
                </c:pt>
                <c:pt idx="7">
                  <c:v>4.2</c:v>
                </c:pt>
                <c:pt idx="8">
                  <c:v>4.7</c:v>
                </c:pt>
                <c:pt idx="9">
                  <c:v>4.4490147946287379</c:v>
                </c:pt>
                <c:pt idx="10">
                  <c:v>11.5</c:v>
                </c:pt>
                <c:pt idx="1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13-46E2-920C-68642352C6F9}"/>
            </c:ext>
          </c:extLst>
        </c:ser>
        <c:ser>
          <c:idx val="2"/>
          <c:order val="1"/>
          <c:tx>
            <c:strRef>
              <c:f>'Chart CO1.1.A'!$P$5</c:f>
              <c:strCache>
                <c:ptCount val="1"/>
                <c:pt idx="0">
                  <c:v>Post-neonatal mortality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113-46E2-920C-68642352C6F9}"/>
              </c:ext>
            </c:extLst>
          </c:dPt>
          <c:cat>
            <c:strRef>
              <c:f>'Chart CO1.1.A'!$K$6:$K$17</c:f>
              <c:strCache>
                <c:ptCount val="12"/>
                <c:pt idx="0">
                  <c:v>Japan</c:v>
                </c:pt>
                <c:pt idx="1">
                  <c:v>Singapore</c:v>
                </c:pt>
                <c:pt idx="2">
                  <c:v>Korea</c:v>
                </c:pt>
                <c:pt idx="3">
                  <c:v>Australia</c:v>
                </c:pt>
                <c:pt idx="4">
                  <c:v>OECD average (e)</c:v>
                </c:pt>
                <c:pt idx="5">
                  <c:v>China</c:v>
                </c:pt>
                <c:pt idx="6">
                  <c:v>New Zealand</c:v>
                </c:pt>
                <c:pt idx="7">
                  <c:v>Malaysia</c:v>
                </c:pt>
                <c:pt idx="8">
                  <c:v>Thailand</c:v>
                </c:pt>
                <c:pt idx="9">
                  <c:v>Mongolia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CO1.1.A'!$P$6:$P$17</c:f>
              <c:numCache>
                <c:formatCode>0.0</c:formatCode>
                <c:ptCount val="12"/>
                <c:pt idx="0">
                  <c:v>0.89999999999999991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0.80000000000000027</c:v>
                </c:pt>
                <c:pt idx="4">
                  <c:v>1.46</c:v>
                </c:pt>
                <c:pt idx="5">
                  <c:v>1.7000000000000002</c:v>
                </c:pt>
                <c:pt idx="6">
                  <c:v>1.4</c:v>
                </c:pt>
                <c:pt idx="7">
                  <c:v>2.6</c:v>
                </c:pt>
                <c:pt idx="8">
                  <c:v>2.3999999999999995</c:v>
                </c:pt>
                <c:pt idx="9">
                  <c:v>4.3946569374468254</c:v>
                </c:pt>
                <c:pt idx="10">
                  <c:v>2.0999999999999996</c:v>
                </c:pt>
                <c:pt idx="11">
                  <c:v>7.4000000000000021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13-46E2-920C-68642352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527424"/>
        <c:axId val="239528960"/>
      </c:barChart>
      <c:catAx>
        <c:axId val="23952742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9528960"/>
        <c:crosses val="autoZero"/>
        <c:auto val="1"/>
        <c:lblAlgn val="ctr"/>
        <c:lblOffset val="0"/>
        <c:tickLblSkip val="1"/>
        <c:noMultiLvlLbl val="1"/>
      </c:catAx>
      <c:valAx>
        <c:axId val="239528960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Deaths per 1 000 live births</a:t>
                </a:r>
              </a:p>
            </c:rich>
          </c:tx>
          <c:layout>
            <c:manualLayout>
              <c:xMode val="edge"/>
              <c:yMode val="edge"/>
              <c:x val="1.5277964432073896E-2"/>
              <c:y val="0.10956441674006256"/>
            </c:manualLayout>
          </c:layout>
          <c:overlay val="0"/>
        </c:title>
        <c:numFmt formatCode="#\ ##0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9527424"/>
        <c:crosses val="autoZero"/>
        <c:crossBetween val="between"/>
      </c:valAx>
      <c:spPr>
        <a:solidFill>
          <a:srgbClr val="F4FFFF"/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6.2787487759912899E-2"/>
          <c:y val="2.9226218602910043E-2"/>
          <c:w val="0.92667664596748833"/>
          <c:h val="7.0191635011322279E-2"/>
        </c:manualLayout>
      </c:layout>
      <c:overlay val="0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 rtl="0"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3337997384473283E-2"/>
          <c:y val="0.19883275074134407"/>
          <c:w val="0.95447593441063772"/>
          <c:h val="0.64765197259085738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'Chart CO1.1.B'!$O$4</c:f>
              <c:strCache>
                <c:ptCount val="1"/>
                <c:pt idx="0">
                  <c:v>2023 (↗)</c:v>
                </c:pt>
              </c:strCache>
            </c:strRef>
          </c:tx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51-4233-8BC6-2DDE4E815DD5}"/>
              </c:ext>
            </c:extLst>
          </c:dPt>
          <c:dPt>
            <c:idx val="4"/>
            <c:invertIfNegative val="0"/>
            <c:bubble3D val="0"/>
            <c:spPr>
              <a:pattFill prst="lt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0A9-43ED-82D6-3A58D5AC1481}"/>
              </c:ext>
            </c:extLst>
          </c:dPt>
          <c:cat>
            <c:strRef>
              <c:f>'Chart CO1.1.B'!$K$5:$K$16</c:f>
              <c:strCache>
                <c:ptCount val="12"/>
                <c:pt idx="0">
                  <c:v>Japan</c:v>
                </c:pt>
                <c:pt idx="1">
                  <c:v>Singapore</c:v>
                </c:pt>
                <c:pt idx="2">
                  <c:v>Korea</c:v>
                </c:pt>
                <c:pt idx="3">
                  <c:v>Australia</c:v>
                </c:pt>
                <c:pt idx="4">
                  <c:v>OECD unweighted average (c)</c:v>
                </c:pt>
                <c:pt idx="5">
                  <c:v>New Zealand</c:v>
                </c:pt>
                <c:pt idx="6">
                  <c:v>China</c:v>
                </c:pt>
                <c:pt idx="7">
                  <c:v>Malaysia</c:v>
                </c:pt>
                <c:pt idx="8">
                  <c:v>Thailand</c:v>
                </c:pt>
                <c:pt idx="9">
                  <c:v>Mongolia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CO1.1.B'!$O$5:$O$16</c:f>
              <c:numCache>
                <c:formatCode>0.0</c:formatCode>
                <c:ptCount val="12"/>
                <c:pt idx="0" formatCode="General">
                  <c:v>1.8</c:v>
                </c:pt>
                <c:pt idx="1">
                  <c:v>2.2000000000000002</c:v>
                </c:pt>
                <c:pt idx="2" formatCode="General">
                  <c:v>2.5</c:v>
                </c:pt>
                <c:pt idx="3">
                  <c:v>3.2</c:v>
                </c:pt>
                <c:pt idx="4">
                  <c:v>4.2</c:v>
                </c:pt>
                <c:pt idx="5">
                  <c:v>4.8</c:v>
                </c:pt>
                <c:pt idx="6">
                  <c:v>4.5</c:v>
                </c:pt>
                <c:pt idx="7">
                  <c:v>6.8</c:v>
                </c:pt>
                <c:pt idx="8">
                  <c:v>5.3</c:v>
                </c:pt>
                <c:pt idx="9">
                  <c:v>12</c:v>
                </c:pt>
                <c:pt idx="10">
                  <c:v>13.6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1-4233-8BC6-2DDE4E81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23168"/>
        <c:axId val="43624704"/>
      </c:barChart>
      <c:lineChart>
        <c:grouping val="standard"/>
        <c:varyColors val="0"/>
        <c:ser>
          <c:idx val="1"/>
          <c:order val="0"/>
          <c:tx>
            <c:strRef>
              <c:f>'Chart CO1.1.B'!$N$4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CCCC"/>
            </a:solidFill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CO1.1.B'!$K$5:$K$16</c:f>
              <c:strCache>
                <c:ptCount val="12"/>
                <c:pt idx="0">
                  <c:v>Japan</c:v>
                </c:pt>
                <c:pt idx="1">
                  <c:v>Singapore</c:v>
                </c:pt>
                <c:pt idx="2">
                  <c:v>Korea</c:v>
                </c:pt>
                <c:pt idx="3">
                  <c:v>Australia</c:v>
                </c:pt>
                <c:pt idx="4">
                  <c:v>OECD unweighted average (c)</c:v>
                </c:pt>
                <c:pt idx="5">
                  <c:v>New Zealand</c:v>
                </c:pt>
                <c:pt idx="6">
                  <c:v>China</c:v>
                </c:pt>
                <c:pt idx="7">
                  <c:v>Malaysia</c:v>
                </c:pt>
                <c:pt idx="8">
                  <c:v>Thailand</c:v>
                </c:pt>
                <c:pt idx="9">
                  <c:v>Mongolia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CO1.1.B'!$N$5:$N$16</c:f>
              <c:numCache>
                <c:formatCode>0.0</c:formatCode>
                <c:ptCount val="12"/>
                <c:pt idx="0" formatCode="General">
                  <c:v>2.2999999999999998</c:v>
                </c:pt>
                <c:pt idx="1">
                  <c:v>2.2568910001732698</c:v>
                </c:pt>
                <c:pt idx="2">
                  <c:v>3.2</c:v>
                </c:pt>
                <c:pt idx="3">
                  <c:v>4.0999999999999996</c:v>
                </c:pt>
                <c:pt idx="4">
                  <c:v>5.04</c:v>
                </c:pt>
                <c:pt idx="5">
                  <c:v>5.5</c:v>
                </c:pt>
                <c:pt idx="6">
                  <c:v>12.5</c:v>
                </c:pt>
                <c:pt idx="7">
                  <c:v>7</c:v>
                </c:pt>
                <c:pt idx="8">
                  <c:v>11.6711489807414</c:v>
                </c:pt>
                <c:pt idx="9">
                  <c:v>22.1</c:v>
                </c:pt>
                <c:pt idx="10">
                  <c:v>18.420120016111799</c:v>
                </c:pt>
                <c:pt idx="11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51-4233-8BC6-2DDE4E815DD5}"/>
            </c:ext>
          </c:extLst>
        </c:ser>
        <c:ser>
          <c:idx val="7"/>
          <c:order val="1"/>
          <c:tx>
            <c:strRef>
              <c:f>'Chart CO1.1.B'!$M$4</c:f>
              <c:strCache>
                <c:ptCount val="1"/>
                <c:pt idx="0">
                  <c:v>1990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0504D">
                      <a:tint val="77000"/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CCCCCC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CO1.1.B'!$K$5:$K$16</c:f>
              <c:strCache>
                <c:ptCount val="12"/>
                <c:pt idx="0">
                  <c:v>Japan</c:v>
                </c:pt>
                <c:pt idx="1">
                  <c:v>Singapore</c:v>
                </c:pt>
                <c:pt idx="2">
                  <c:v>Korea</c:v>
                </c:pt>
                <c:pt idx="3">
                  <c:v>Australia</c:v>
                </c:pt>
                <c:pt idx="4">
                  <c:v>OECD unweighted average (c)</c:v>
                </c:pt>
                <c:pt idx="5">
                  <c:v>New Zealand</c:v>
                </c:pt>
                <c:pt idx="6">
                  <c:v>China</c:v>
                </c:pt>
                <c:pt idx="7">
                  <c:v>Malaysia</c:v>
                </c:pt>
                <c:pt idx="8">
                  <c:v>Thailand</c:v>
                </c:pt>
                <c:pt idx="9">
                  <c:v>Mongolia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CO1.1.B'!$M$5:$M$16</c:f>
              <c:numCache>
                <c:formatCode>0.0</c:formatCode>
                <c:ptCount val="12"/>
                <c:pt idx="0" formatCode="General">
                  <c:v>4.5999999999999996</c:v>
                </c:pt>
                <c:pt idx="1">
                  <c:v>6.14103671409939</c:v>
                </c:pt>
                <c:pt idx="2">
                  <c:v>12</c:v>
                </c:pt>
                <c:pt idx="3">
                  <c:v>8.1999999999999993</c:v>
                </c:pt>
                <c:pt idx="4">
                  <c:v>11.87</c:v>
                </c:pt>
                <c:pt idx="5">
                  <c:v>8.4</c:v>
                </c:pt>
                <c:pt idx="6">
                  <c:v>42.7</c:v>
                </c:pt>
                <c:pt idx="7">
                  <c:v>14.3</c:v>
                </c:pt>
                <c:pt idx="8">
                  <c:v>30.288354317525599</c:v>
                </c:pt>
                <c:pt idx="9">
                  <c:v>76.7</c:v>
                </c:pt>
                <c:pt idx="10">
                  <c:v>37.093005708311203</c:v>
                </c:pt>
                <c:pt idx="11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51-4233-8BC6-2DDE4E815DD5}"/>
            </c:ext>
          </c:extLst>
        </c:ser>
        <c:ser>
          <c:idx val="0"/>
          <c:order val="2"/>
          <c:tx>
            <c:strRef>
              <c:f>'Chart CO1.1.B'!$L$4</c:f>
              <c:strCache>
                <c:ptCount val="1"/>
                <c:pt idx="0">
                  <c:v>1970</c:v>
                </c:pt>
              </c:strCache>
            </c:strRef>
          </c:tx>
          <c:spPr>
            <a:solidFill>
              <a:srgbClr val="4F81BD"/>
            </a:solidFill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CO1.1.B'!$K$5:$K$16</c:f>
              <c:strCache>
                <c:ptCount val="12"/>
                <c:pt idx="0">
                  <c:v>Japan</c:v>
                </c:pt>
                <c:pt idx="1">
                  <c:v>Singapore</c:v>
                </c:pt>
                <c:pt idx="2">
                  <c:v>Korea</c:v>
                </c:pt>
                <c:pt idx="3">
                  <c:v>Australia</c:v>
                </c:pt>
                <c:pt idx="4">
                  <c:v>OECD unweighted average (c)</c:v>
                </c:pt>
                <c:pt idx="5">
                  <c:v>New Zealand</c:v>
                </c:pt>
                <c:pt idx="6">
                  <c:v>China</c:v>
                </c:pt>
                <c:pt idx="7">
                  <c:v>Malaysia</c:v>
                </c:pt>
                <c:pt idx="8">
                  <c:v>Thailand</c:v>
                </c:pt>
                <c:pt idx="9">
                  <c:v>Mongolia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CO1.1.B'!$L$5:$L$16</c:f>
              <c:numCache>
                <c:formatCode>0.0</c:formatCode>
                <c:ptCount val="12"/>
                <c:pt idx="0" formatCode="General">
                  <c:v>13.1</c:v>
                </c:pt>
                <c:pt idx="1">
                  <c:v>21.709570327072701</c:v>
                </c:pt>
                <c:pt idx="2">
                  <c:v>45</c:v>
                </c:pt>
                <c:pt idx="3">
                  <c:v>17.899999999999999</c:v>
                </c:pt>
                <c:pt idx="4">
                  <c:v>29.15</c:v>
                </c:pt>
                <c:pt idx="5">
                  <c:v>16.7</c:v>
                </c:pt>
                <c:pt idx="6">
                  <c:v>79.3</c:v>
                </c:pt>
                <c:pt idx="7">
                  <c:v>43.2</c:v>
                </c:pt>
                <c:pt idx="8">
                  <c:v>71.257081884779694</c:v>
                </c:pt>
                <c:pt idx="10">
                  <c:v>54.772346546985801</c:v>
                </c:pt>
                <c:pt idx="11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1-4233-8BC6-2DDE4E81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43623168"/>
        <c:axId val="43624704"/>
      </c:lineChart>
      <c:catAx>
        <c:axId val="4362316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3624704"/>
        <c:crosses val="autoZero"/>
        <c:auto val="1"/>
        <c:lblAlgn val="ctr"/>
        <c:lblOffset val="0"/>
        <c:tickLblSkip val="1"/>
        <c:noMultiLvlLbl val="0"/>
      </c:catAx>
      <c:valAx>
        <c:axId val="43624704"/>
        <c:scaling>
          <c:orientation val="minMax"/>
          <c:max val="1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 sz="750" b="0">
                    <a:latin typeface="Arial Narrow" panose="020B0606020202030204" pitchFamily="34" charset="0"/>
                  </a:rPr>
                  <a:t>Deaths per 1 000 live births</a:t>
                </a:r>
              </a:p>
            </c:rich>
          </c:tx>
          <c:layout>
            <c:manualLayout>
              <c:xMode val="edge"/>
              <c:yMode val="edge"/>
              <c:x val="0"/>
              <c:y val="0.10280271581719605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3623168"/>
        <c:crosses val="autoZero"/>
        <c:crossBetween val="between"/>
        <c:majorUnit val="15"/>
      </c:valAx>
      <c:spPr>
        <a:solidFill>
          <a:srgbClr val="F4FFFF"/>
        </a:solidFill>
        <a:ln w="952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4.1301613461006491E-2"/>
          <c:y val="1.9920803043647736E-2"/>
          <c:w val="0.95651224163683379"/>
          <c:h val="7.4703011413679007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3337997384473283E-2"/>
          <c:y val="0.23369415606772759"/>
          <c:w val="0.95447593441063772"/>
          <c:h val="0.61279056726447367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'Chart CO1.1.C'!$O$4</c:f>
              <c:strCache>
                <c:ptCount val="1"/>
                <c:pt idx="0">
                  <c:v>2023 (↗) </c:v>
                </c:pt>
              </c:strCache>
            </c:strRef>
          </c:tx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45-4031-BC1A-645FBBA51B6F}"/>
              </c:ext>
            </c:extLst>
          </c:dPt>
          <c:cat>
            <c:strRef>
              <c:f>'Chart CO1.1.C'!$K$5:$K$15</c:f>
              <c:strCache>
                <c:ptCount val="11"/>
                <c:pt idx="0">
                  <c:v>Singapore</c:v>
                </c:pt>
                <c:pt idx="1">
                  <c:v>Japan</c:v>
                </c:pt>
                <c:pt idx="2">
                  <c:v>Korea</c:v>
                </c:pt>
                <c:pt idx="3">
                  <c:v>Australia</c:v>
                </c:pt>
                <c:pt idx="4">
                  <c:v>New Zealand</c:v>
                </c:pt>
                <c:pt idx="5">
                  <c:v>China</c:v>
                </c:pt>
                <c:pt idx="6">
                  <c:v>Malaysia</c:v>
                </c:pt>
                <c:pt idx="7">
                  <c:v>Thailand</c:v>
                </c:pt>
                <c:pt idx="8">
                  <c:v>Mongolia</c:v>
                </c:pt>
                <c:pt idx="9">
                  <c:v>Viet Nam</c:v>
                </c:pt>
                <c:pt idx="10">
                  <c:v>Indonesia</c:v>
                </c:pt>
              </c:strCache>
            </c:strRef>
          </c:cat>
          <c:val>
            <c:numRef>
              <c:f>'Chart CO1.1.C'!$O$5:$O$15</c:f>
              <c:numCache>
                <c:formatCode>0.0</c:formatCode>
                <c:ptCount val="11"/>
                <c:pt idx="0">
                  <c:v>2.0690384270633699</c:v>
                </c:pt>
                <c:pt idx="1">
                  <c:v>2.3632937001124601</c:v>
                </c:pt>
                <c:pt idx="2">
                  <c:v>2.7607253167146002</c:v>
                </c:pt>
                <c:pt idx="3">
                  <c:v>3.6655130227542898</c:v>
                </c:pt>
                <c:pt idx="4">
                  <c:v>4.6839835721246397</c:v>
                </c:pt>
                <c:pt idx="5">
                  <c:v>6.1903512672626997</c:v>
                </c:pt>
                <c:pt idx="6">
                  <c:v>8.08012982431047</c:v>
                </c:pt>
                <c:pt idx="7">
                  <c:v>9.2138900326747404</c:v>
                </c:pt>
                <c:pt idx="8">
                  <c:v>13.635614576892699</c:v>
                </c:pt>
                <c:pt idx="9">
                  <c:v>20.047810529634202</c:v>
                </c:pt>
                <c:pt idx="10">
                  <c:v>20.624380701370299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5-4031-BC1A-645FBBA5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048"/>
        <c:axId val="45747584"/>
      </c:barChart>
      <c:lineChart>
        <c:grouping val="standard"/>
        <c:varyColors val="0"/>
        <c:ser>
          <c:idx val="1"/>
          <c:order val="0"/>
          <c:tx>
            <c:strRef>
              <c:f>'Chart CO1.1.C'!$N$4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CCCC"/>
            </a:solidFill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CO1.1.C'!$K$5:$K$15</c:f>
              <c:strCache>
                <c:ptCount val="11"/>
                <c:pt idx="0">
                  <c:v>Singapore</c:v>
                </c:pt>
                <c:pt idx="1">
                  <c:v>Japan</c:v>
                </c:pt>
                <c:pt idx="2">
                  <c:v>Korea</c:v>
                </c:pt>
                <c:pt idx="3">
                  <c:v>Australia</c:v>
                </c:pt>
                <c:pt idx="4">
                  <c:v>New Zealand</c:v>
                </c:pt>
                <c:pt idx="5">
                  <c:v>China</c:v>
                </c:pt>
                <c:pt idx="6">
                  <c:v>Malaysia</c:v>
                </c:pt>
                <c:pt idx="7">
                  <c:v>Thailand</c:v>
                </c:pt>
                <c:pt idx="8">
                  <c:v>Mongolia</c:v>
                </c:pt>
                <c:pt idx="9">
                  <c:v>Viet Nam</c:v>
                </c:pt>
                <c:pt idx="10">
                  <c:v>Indonesia</c:v>
                </c:pt>
              </c:strCache>
            </c:strRef>
          </c:cat>
          <c:val>
            <c:numRef>
              <c:f>'Chart CO1.1.C'!$N$5:$N$15</c:f>
              <c:numCache>
                <c:formatCode>0.0</c:formatCode>
                <c:ptCount val="11"/>
                <c:pt idx="0">
                  <c:v>2.8279728002514499</c:v>
                </c:pt>
                <c:pt idx="1">
                  <c:v>3.1984635873498601</c:v>
                </c:pt>
                <c:pt idx="2">
                  <c:v>4.1230983238844301</c:v>
                </c:pt>
                <c:pt idx="3">
                  <c:v>4.77212430322193</c:v>
                </c:pt>
                <c:pt idx="4">
                  <c:v>6.2</c:v>
                </c:pt>
                <c:pt idx="5">
                  <c:v>15.762581108780299</c:v>
                </c:pt>
                <c:pt idx="6">
                  <c:v>8.0588183325733507</c:v>
                </c:pt>
                <c:pt idx="7">
                  <c:v>13.5837365659591</c:v>
                </c:pt>
                <c:pt idx="8">
                  <c:v>26.3</c:v>
                </c:pt>
                <c:pt idx="9">
                  <c:v>23</c:v>
                </c:pt>
                <c:pt idx="10">
                  <c:v>33.892171130726702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45-4031-BC1A-645FBBA51B6F}"/>
            </c:ext>
          </c:extLst>
        </c:ser>
        <c:ser>
          <c:idx val="7"/>
          <c:order val="1"/>
          <c:tx>
            <c:strRef>
              <c:f>'Chart CO1.1.C'!$M$4</c:f>
              <c:strCache>
                <c:ptCount val="1"/>
                <c:pt idx="0">
                  <c:v>1990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0504D">
                      <a:tint val="77000"/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ysClr val="window" lastClr="FFFFFF">
                  <a:lumMod val="65000"/>
                </a:sysClr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CO1.1.C'!$K$5:$K$15</c:f>
              <c:strCache>
                <c:ptCount val="11"/>
                <c:pt idx="0">
                  <c:v>Singapore</c:v>
                </c:pt>
                <c:pt idx="1">
                  <c:v>Japan</c:v>
                </c:pt>
                <c:pt idx="2">
                  <c:v>Korea</c:v>
                </c:pt>
                <c:pt idx="3">
                  <c:v>Australia</c:v>
                </c:pt>
                <c:pt idx="4">
                  <c:v>New Zealand</c:v>
                </c:pt>
                <c:pt idx="5">
                  <c:v>China</c:v>
                </c:pt>
                <c:pt idx="6">
                  <c:v>Malaysia</c:v>
                </c:pt>
                <c:pt idx="7">
                  <c:v>Thailand</c:v>
                </c:pt>
                <c:pt idx="8">
                  <c:v>Mongolia</c:v>
                </c:pt>
                <c:pt idx="9">
                  <c:v>Viet Nam</c:v>
                </c:pt>
                <c:pt idx="10">
                  <c:v>Indonesia</c:v>
                </c:pt>
              </c:strCache>
            </c:strRef>
          </c:cat>
          <c:val>
            <c:numRef>
              <c:f>'Chart CO1.1.C'!$M$5:$M$15</c:f>
              <c:numCache>
                <c:formatCode>General</c:formatCode>
                <c:ptCount val="11"/>
                <c:pt idx="0" formatCode="0.0">
                  <c:v>7.7</c:v>
                </c:pt>
                <c:pt idx="1">
                  <c:v>6.3</c:v>
                </c:pt>
                <c:pt idx="2" formatCode="0.0">
                  <c:v>15.6</c:v>
                </c:pt>
                <c:pt idx="3" formatCode="0.0">
                  <c:v>9.1999999999999993</c:v>
                </c:pt>
                <c:pt idx="4" formatCode="0.0">
                  <c:v>11.2</c:v>
                </c:pt>
                <c:pt idx="5" formatCode="0.0">
                  <c:v>53.6</c:v>
                </c:pt>
                <c:pt idx="6" formatCode="0.0">
                  <c:v>16.600000000000001</c:v>
                </c:pt>
                <c:pt idx="7" formatCode="0.0">
                  <c:v>37.1</c:v>
                </c:pt>
                <c:pt idx="8" formatCode="0.0">
                  <c:v>107.4</c:v>
                </c:pt>
                <c:pt idx="9" formatCode="0.0">
                  <c:v>51.7</c:v>
                </c:pt>
                <c:pt idx="10" formatCode="0.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5-4031-BC1A-645FBBA51B6F}"/>
            </c:ext>
          </c:extLst>
        </c:ser>
        <c:ser>
          <c:idx val="0"/>
          <c:order val="2"/>
          <c:tx>
            <c:strRef>
              <c:f>'Chart CO1.1.C'!$L$4</c:f>
              <c:strCache>
                <c:ptCount val="1"/>
                <c:pt idx="0">
                  <c:v>1970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'Chart CO1.1.C'!$K$5:$K$15</c:f>
              <c:strCache>
                <c:ptCount val="11"/>
                <c:pt idx="0">
                  <c:v>Singapore</c:v>
                </c:pt>
                <c:pt idx="1">
                  <c:v>Japan</c:v>
                </c:pt>
                <c:pt idx="2">
                  <c:v>Korea</c:v>
                </c:pt>
                <c:pt idx="3">
                  <c:v>Australia</c:v>
                </c:pt>
                <c:pt idx="4">
                  <c:v>New Zealand</c:v>
                </c:pt>
                <c:pt idx="5">
                  <c:v>China</c:v>
                </c:pt>
                <c:pt idx="6">
                  <c:v>Malaysia</c:v>
                </c:pt>
                <c:pt idx="7">
                  <c:v>Thailand</c:v>
                </c:pt>
                <c:pt idx="8">
                  <c:v>Mongolia</c:v>
                </c:pt>
                <c:pt idx="9">
                  <c:v>Viet Nam</c:v>
                </c:pt>
                <c:pt idx="10">
                  <c:v>Indonesia</c:v>
                </c:pt>
              </c:strCache>
            </c:strRef>
          </c:cat>
          <c:val>
            <c:numRef>
              <c:f>'Chart CO1.1.C'!$L$5:$L$15</c:f>
              <c:numCache>
                <c:formatCode>General</c:formatCode>
                <c:ptCount val="11"/>
                <c:pt idx="0" formatCode="0.0">
                  <c:v>27.1</c:v>
                </c:pt>
                <c:pt idx="1">
                  <c:v>17.5</c:v>
                </c:pt>
                <c:pt idx="2" formatCode="0.0">
                  <c:v>61.3</c:v>
                </c:pt>
                <c:pt idx="3" formatCode="0.0">
                  <c:v>21.5</c:v>
                </c:pt>
                <c:pt idx="4" formatCode="0.0">
                  <c:v>20.8</c:v>
                </c:pt>
                <c:pt idx="5" formatCode="0.0">
                  <c:v>112.8</c:v>
                </c:pt>
                <c:pt idx="6" formatCode="0.0">
                  <c:v>55.4</c:v>
                </c:pt>
                <c:pt idx="7" formatCode="0.0">
                  <c:v>98.9</c:v>
                </c:pt>
                <c:pt idx="9" formatCode="0.0">
                  <c:v>82.8</c:v>
                </c:pt>
                <c:pt idx="10" formatCode="0.0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45-4031-BC1A-645FBBA5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45746048"/>
        <c:axId val="45747584"/>
      </c:lineChart>
      <c:catAx>
        <c:axId val="4574604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5747584"/>
        <c:crosses val="autoZero"/>
        <c:auto val="1"/>
        <c:lblAlgn val="ctr"/>
        <c:lblOffset val="0"/>
        <c:tickLblSkip val="1"/>
        <c:noMultiLvlLbl val="0"/>
      </c:catAx>
      <c:valAx>
        <c:axId val="45747584"/>
        <c:scaling>
          <c:orientation val="minMax"/>
          <c:max val="1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 sz="750" b="0">
                    <a:latin typeface="Arial Narrow" panose="020B0606020202030204" pitchFamily="34" charset="0"/>
                  </a:rPr>
                  <a:t>Probability of dying by age 5 per 1000 live births</a:t>
                </a:r>
              </a:p>
            </c:rich>
          </c:tx>
          <c:layout>
            <c:manualLayout>
              <c:xMode val="edge"/>
              <c:yMode val="edge"/>
              <c:x val="0"/>
              <c:y val="0.10280271581719605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5746048"/>
        <c:crosses val="autoZero"/>
        <c:crossBetween val="between"/>
        <c:majorUnit val="15"/>
      </c:valAx>
      <c:spPr>
        <a:solidFill>
          <a:srgbClr val="F4FFFF"/>
        </a:solidFill>
        <a:ln w="952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4.5947305367316893E-2"/>
          <c:y val="2.9881204565471602E-2"/>
          <c:w val="0.94616843626254032"/>
          <c:h val="5.7969536857014906E-2"/>
        </c:manualLayout>
      </c:layout>
      <c:overlay val="1"/>
      <c:spPr>
        <a:solidFill>
          <a:srgbClr val="EAEAEA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9524</xdr:rowOff>
    </xdr:from>
    <xdr:to>
      <xdr:col>8</xdr:col>
      <xdr:colOff>303863</xdr:colOff>
      <xdr:row>18</xdr:row>
      <xdr:rowOff>130747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542925</xdr:colOff>
      <xdr:row>18</xdr:row>
      <xdr:rowOff>121223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542925</xdr:colOff>
      <xdr:row>18</xdr:row>
      <xdr:rowOff>121223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210207</xdr:colOff>
      <xdr:row>6</xdr:row>
      <xdr:rowOff>144517</xdr:rowOff>
    </xdr:from>
    <xdr:to>
      <xdr:col>8</xdr:col>
      <xdr:colOff>308741</xdr:colOff>
      <xdr:row>7</xdr:row>
      <xdr:rowOff>39413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5143500" y="1182414"/>
          <a:ext cx="98534" cy="591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216776</xdr:colOff>
      <xdr:row>7</xdr:row>
      <xdr:rowOff>6569</xdr:rowOff>
    </xdr:from>
    <xdr:to>
      <xdr:col>8</xdr:col>
      <xdr:colOff>315310</xdr:colOff>
      <xdr:row>7</xdr:row>
      <xdr:rowOff>65689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5150069" y="1208690"/>
          <a:ext cx="98534" cy="591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0.92302</cdr:x>
      <cdr:y>0.16209</cdr:y>
    </cdr:from>
    <cdr:to>
      <cdr:x>0.98257</cdr:x>
      <cdr:y>0.26698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65229" y="422413"/>
          <a:ext cx="326749" cy="2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700">
              <a:latin typeface="Arial Narrow" panose="020B0606020202030204" pitchFamily="34" charset="0"/>
            </a:rPr>
            <a:t>166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rod%20levels%20manufactur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SID\EDUCAT\EAG\IND\1997\DATA\ENGLISH\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sdataELS\Applic\APW94\SOPTABLE\ANNEXE\Restruct\ANXA01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owthDo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OutputContri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subscriber.nsf/0/D15AA24359739174CA25749B00176F62/$File/3105065001ds0005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WP2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2"/>
    </sheetNames>
    <definedNames>
      <definedName name="Country_Mean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  <sheetName val="A24"/>
      <sheetName val="A13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>
        <row r="3">
          <cell r="B3" t="str">
            <v>GDP per head of population              (as % of US)</v>
          </cell>
          <cell r="D3" t="str">
            <v>GDP</v>
          </cell>
          <cell r="F3" t="str">
            <v>WAP</v>
          </cell>
          <cell r="H3" t="str">
            <v>LF</v>
          </cell>
          <cell r="J3" t="str">
            <v>GDP per WAP</v>
          </cell>
          <cell r="L3" t="str">
            <v>GDP per LF</v>
          </cell>
          <cell r="N3" t="str">
            <v>GDP per person employed                (as % of US)</v>
          </cell>
          <cell r="P3" t="str">
            <v>GDP per hour worked                  (as % of US)</v>
          </cell>
        </row>
        <row r="5">
          <cell r="B5" t="str">
            <v>(1)</v>
          </cell>
          <cell r="D5" t="str">
            <v>(3)</v>
          </cell>
          <cell r="H5" t="str">
            <v>(4)</v>
          </cell>
          <cell r="N5" t="str">
            <v>(6)</v>
          </cell>
          <cell r="P5" t="str">
            <v>(8)</v>
          </cell>
        </row>
        <row r="6">
          <cell r="N6" t="str">
            <v>[ (1) - (2) ]</v>
          </cell>
          <cell r="P6" t="str">
            <v>[ (6) - (7) ]</v>
          </cell>
        </row>
        <row r="7">
          <cell r="B7">
            <v>1985</v>
          </cell>
          <cell r="C7">
            <v>1998</v>
          </cell>
          <cell r="D7">
            <v>1985</v>
          </cell>
          <cell r="E7">
            <v>1998</v>
          </cell>
          <cell r="F7">
            <v>1985</v>
          </cell>
          <cell r="G7">
            <v>1998</v>
          </cell>
          <cell r="H7">
            <v>1985</v>
          </cell>
          <cell r="I7">
            <v>1998</v>
          </cell>
          <cell r="J7">
            <v>1985</v>
          </cell>
          <cell r="K7">
            <v>1998</v>
          </cell>
          <cell r="L7">
            <v>1985</v>
          </cell>
          <cell r="M7">
            <v>1998</v>
          </cell>
          <cell r="N7">
            <v>1985</v>
          </cell>
          <cell r="O7">
            <v>1998</v>
          </cell>
          <cell r="P7">
            <v>1985</v>
          </cell>
          <cell r="Q7">
            <v>1998</v>
          </cell>
        </row>
        <row r="8">
          <cell r="A8" t="str">
            <v>Australia</v>
          </cell>
          <cell r="B8">
            <v>72.636190454563689</v>
          </cell>
          <cell r="C8">
            <v>72.321935514326441</v>
          </cell>
          <cell r="D8">
            <v>4.8089881781748822</v>
          </cell>
          <cell r="E8">
            <v>5.0339319016036219</v>
          </cell>
          <cell r="F8">
            <v>6.5873060933527627</v>
          </cell>
          <cell r="G8">
            <v>7.0640913478656389</v>
          </cell>
          <cell r="H8">
            <v>6.2186159140150385</v>
          </cell>
          <cell r="I8">
            <v>6.7395355262863985</v>
          </cell>
          <cell r="J8">
            <v>73.003866983312378</v>
          </cell>
          <cell r="K8">
            <v>71.260855129295379</v>
          </cell>
          <cell r="L8">
            <v>77.332130568423665</v>
          </cell>
          <cell r="M8">
            <v>74.692564227455094</v>
          </cell>
          <cell r="N8">
            <v>77.184404327657077</v>
          </cell>
          <cell r="O8">
            <v>77.077448735357294</v>
          </cell>
          <cell r="P8">
            <v>82.329452688346478</v>
          </cell>
          <cell r="Q8">
            <v>82.463946128514394</v>
          </cell>
        </row>
        <row r="9">
          <cell r="A9" t="str">
            <v>Austria</v>
          </cell>
          <cell r="B9">
            <v>72.498112811771463</v>
          </cell>
          <cell r="C9">
            <v>71.012804024046488</v>
          </cell>
          <cell r="D9">
            <v>2.2977730017334488</v>
          </cell>
          <cell r="E9">
            <v>2.1429735343720542</v>
          </cell>
          <cell r="F9">
            <v>3.2166896925881767</v>
          </cell>
          <cell r="G9">
            <v>3.0997945273531191</v>
          </cell>
          <cell r="H9">
            <v>2.8505883852330176</v>
          </cell>
          <cell r="I9">
            <v>2.8158738224518345</v>
          </cell>
          <cell r="J9">
            <v>71.432846227844891</v>
          </cell>
          <cell r="K9">
            <v>69.132760751142953</v>
          </cell>
          <cell r="L9">
            <v>80.606972709096354</v>
          </cell>
          <cell r="M9">
            <v>76.103322431760333</v>
          </cell>
          <cell r="N9">
            <v>76.130605174934786</v>
          </cell>
          <cell r="O9">
            <v>75.956302716356589</v>
          </cell>
          <cell r="P9" t="str">
            <v>-</v>
          </cell>
          <cell r="Q9">
            <v>96.376380608469631</v>
          </cell>
        </row>
        <row r="10">
          <cell r="A10" t="str">
            <v>Belgium</v>
          </cell>
          <cell r="B10">
            <v>75.045647115879149</v>
          </cell>
          <cell r="C10">
            <v>73.958859762376463</v>
          </cell>
          <cell r="D10">
            <v>3.1023290081954515</v>
          </cell>
          <cell r="E10">
            <v>2.8100415716887652</v>
          </cell>
          <cell r="F10">
            <v>4.1863017846666288</v>
          </cell>
          <cell r="G10">
            <v>3.7859682438812556</v>
          </cell>
          <cell r="H10">
            <v>3.4937762861633885</v>
          </cell>
          <cell r="I10">
            <v>3.1420535574063191</v>
          </cell>
          <cell r="J10">
            <v>74.106673808336112</v>
          </cell>
          <cell r="K10">
            <v>74.222534122684522</v>
          </cell>
          <cell r="L10">
            <v>88.795868827714898</v>
          </cell>
          <cell r="M10">
            <v>89.43328050742646</v>
          </cell>
          <cell r="N10">
            <v>94.51650646236638</v>
          </cell>
          <cell r="O10">
            <v>96.865279211785605</v>
          </cell>
          <cell r="P10">
            <v>109.10349417698842</v>
          </cell>
          <cell r="Q10">
            <v>116.91897616109368</v>
          </cell>
        </row>
        <row r="11">
          <cell r="A11" t="str">
            <v>Canada</v>
          </cell>
          <cell r="B11">
            <v>83.950430398952093</v>
          </cell>
          <cell r="C11">
            <v>74.159667351855703</v>
          </cell>
          <cell r="D11">
            <v>9.132715210594446</v>
          </cell>
          <cell r="E11">
            <v>8.4168305609688669</v>
          </cell>
          <cell r="F11">
            <v>11.212046657456298</v>
          </cell>
          <cell r="G11">
            <v>11.739132148872434</v>
          </cell>
          <cell r="H11">
            <v>11.215429712392201</v>
          </cell>
          <cell r="I11">
            <v>11.29920970548449</v>
          </cell>
          <cell r="J11">
            <v>81.454488102053674</v>
          </cell>
          <cell r="K11">
            <v>71.698916531724365</v>
          </cell>
          <cell r="L11">
            <v>81.42991793264494</v>
          </cell>
          <cell r="M11">
            <v>74.490435883170193</v>
          </cell>
          <cell r="N11">
            <v>83.339331869800276</v>
          </cell>
          <cell r="O11">
            <v>77.212292752257767</v>
          </cell>
          <cell r="P11">
            <v>84.932183935582003</v>
          </cell>
          <cell r="Q11">
            <v>80.078544260011057</v>
          </cell>
        </row>
        <row r="12">
          <cell r="A12" t="str">
            <v>Czech Republic</v>
          </cell>
          <cell r="B12" t="str">
            <v>-</v>
          </cell>
          <cell r="C12">
            <v>52.026177313929836</v>
          </cell>
          <cell r="D12" t="str">
            <v>-</v>
          </cell>
          <cell r="E12">
            <v>1.9894482091054395</v>
          </cell>
          <cell r="F12">
            <v>4.2247834617107314</v>
          </cell>
          <cell r="G12">
            <v>4.0094568378975053</v>
          </cell>
          <cell r="H12" t="str">
            <v>-</v>
          </cell>
          <cell r="I12">
            <v>3.7463221070257182</v>
          </cell>
          <cell r="J12" t="str">
            <v>-</v>
          </cell>
          <cell r="K12">
            <v>49.618895764162261</v>
          </cell>
          <cell r="L12" t="str">
            <v>-</v>
          </cell>
          <cell r="M12">
            <v>53.104035164902122</v>
          </cell>
          <cell r="N12" t="str">
            <v>-</v>
          </cell>
          <cell r="O12">
            <v>54.222122724773456</v>
          </cell>
          <cell r="P12" t="str">
            <v>-</v>
          </cell>
          <cell r="Q12">
            <v>52.156724128799084</v>
          </cell>
        </row>
        <row r="13">
          <cell r="A13" t="str">
            <v>Denmark</v>
          </cell>
          <cell r="B13">
            <v>80.036693125643765</v>
          </cell>
          <cell r="C13">
            <v>77.523261038567739</v>
          </cell>
          <cell r="D13">
            <v>1.7164193161479717</v>
          </cell>
          <cell r="E13">
            <v>1.5251789791030714</v>
          </cell>
          <cell r="F13">
            <v>2.144249512670565</v>
          </cell>
          <cell r="G13">
            <v>2.0004747453011689</v>
          </cell>
          <cell r="H13">
            <v>2.339096818046646</v>
          </cell>
          <cell r="I13">
            <v>2.0695764909750909</v>
          </cell>
          <cell r="J13">
            <v>80.047555380355419</v>
          </cell>
          <cell r="K13">
            <v>76.240851462159185</v>
          </cell>
          <cell r="L13">
            <v>73.379575522715413</v>
          </cell>
          <cell r="M13">
            <v>73.695221498407932</v>
          </cell>
          <cell r="N13">
            <v>72.924000684082145</v>
          </cell>
          <cell r="O13">
            <v>74.129285676653382</v>
          </cell>
          <cell r="P13">
            <v>89.983976503346781</v>
          </cell>
          <cell r="Q13">
            <v>91.709907294074767</v>
          </cell>
        </row>
        <row r="14">
          <cell r="A14" t="str">
            <v>Finland</v>
          </cell>
          <cell r="B14">
            <v>68.633049960465783</v>
          </cell>
          <cell r="C14">
            <v>65.918691727198706</v>
          </cell>
          <cell r="D14">
            <v>1.4108477137462081</v>
          </cell>
          <cell r="E14">
            <v>1.26255919243791</v>
          </cell>
          <cell r="F14">
            <v>2.1063986827911201</v>
          </cell>
          <cell r="G14">
            <v>1.9412027224650952</v>
          </cell>
          <cell r="H14">
            <v>2.2057011767704662</v>
          </cell>
          <cell r="I14">
            <v>1.861601842011916</v>
          </cell>
          <cell r="J14">
            <v>66.979139574695324</v>
          </cell>
          <cell r="K14">
            <v>65.040048513563335</v>
          </cell>
          <cell r="L14">
            <v>63.963683231648673</v>
          </cell>
          <cell r="M14">
            <v>67.821118562786026</v>
          </cell>
          <cell r="N14">
            <v>62.287734869347432</v>
          </cell>
          <cell r="O14">
            <v>74.910935231922252</v>
          </cell>
          <cell r="P14">
            <v>70.502041695323285</v>
          </cell>
          <cell r="Q14">
            <v>88.439933273741147</v>
          </cell>
        </row>
        <row r="15">
          <cell r="A15" t="str">
            <v>France</v>
          </cell>
          <cell r="B15">
            <v>74.145339019659744</v>
          </cell>
          <cell r="C15">
            <v>69.342433484948373</v>
          </cell>
          <cell r="D15">
            <v>17.189246778840044</v>
          </cell>
          <cell r="E15">
            <v>15.151995147260807</v>
          </cell>
          <cell r="F15">
            <v>22.965991029353319</v>
          </cell>
          <cell r="G15">
            <v>21.6843456040896</v>
          </cell>
          <cell r="H15">
            <v>20.321169123582138</v>
          </cell>
          <cell r="I15">
            <v>18.611784962240709</v>
          </cell>
          <cell r="J15">
            <v>74.846527445169258</v>
          </cell>
          <cell r="K15">
            <v>69.875270501145252</v>
          </cell>
          <cell r="L15">
            <v>84.587883080469098</v>
          </cell>
          <cell r="M15">
            <v>81.410757635556891</v>
          </cell>
          <cell r="N15">
            <v>88.062528919565423</v>
          </cell>
          <cell r="O15">
            <v>89.16481372549174</v>
          </cell>
          <cell r="P15">
            <v>95.388920709037052</v>
          </cell>
          <cell r="Q15">
            <v>100.10986057678424</v>
          </cell>
        </row>
        <row r="16">
          <cell r="A16" t="str">
            <v>West Germany</v>
          </cell>
          <cell r="B16">
            <v>79.454873087757903</v>
          </cell>
          <cell r="C16">
            <v>75.989852752861509</v>
          </cell>
          <cell r="D16">
            <v>20.332685478463759</v>
          </cell>
          <cell r="E16">
            <v>18.5350863291787</v>
          </cell>
          <cell r="F16">
            <v>26.962407817458061</v>
          </cell>
          <cell r="G16">
            <v>25.195660234310047</v>
          </cell>
          <cell r="H16">
            <v>24.552444878711924</v>
          </cell>
          <cell r="I16">
            <v>22.004860937752849</v>
          </cell>
          <cell r="J16">
            <v>75.411237809771649</v>
          </cell>
          <cell r="K16">
            <v>73.564598652345097</v>
          </cell>
          <cell r="L16">
            <v>82.813282257251359</v>
          </cell>
          <cell r="M16">
            <v>84.231781248745833</v>
          </cell>
          <cell r="N16">
            <v>83.594783555267895</v>
          </cell>
          <cell r="O16">
            <v>90.109561637450867</v>
          </cell>
          <cell r="P16">
            <v>90.112510329807378</v>
          </cell>
          <cell r="Q16">
            <v>105.76371261980333</v>
          </cell>
        </row>
        <row r="17">
          <cell r="A17" t="str">
            <v>Germany</v>
          </cell>
          <cell r="B17" t="str">
            <v>-</v>
          </cell>
          <cell r="C17">
            <v>68.314591855151193</v>
          </cell>
          <cell r="D17" t="str">
            <v>-</v>
          </cell>
          <cell r="E17">
            <v>20.88637149097395</v>
          </cell>
          <cell r="F17" t="str">
            <v>-</v>
          </cell>
          <cell r="G17">
            <v>31.511994546288236</v>
          </cell>
          <cell r="H17" t="str">
            <v>-</v>
          </cell>
          <cell r="I17">
            <v>28.454761508699832</v>
          </cell>
          <cell r="J17" t="str">
            <v>-</v>
          </cell>
          <cell r="K17">
            <v>66.280702925020435</v>
          </cell>
          <cell r="L17" t="str">
            <v>-</v>
          </cell>
          <cell r="M17">
            <v>73.402026176139614</v>
          </cell>
          <cell r="N17" t="str">
            <v>-</v>
          </cell>
          <cell r="O17">
            <v>77.391085397360484</v>
          </cell>
          <cell r="P17" t="str">
            <v>-</v>
          </cell>
          <cell r="Q17">
            <v>89.789600732105342</v>
          </cell>
        </row>
        <row r="18">
          <cell r="A18" t="str">
            <v>Greece</v>
          </cell>
          <cell r="B18">
            <v>46.178477993239369</v>
          </cell>
          <cell r="C18">
            <v>42.388000246356214</v>
          </cell>
          <cell r="D18">
            <v>1.9236998162624437</v>
          </cell>
          <cell r="E18">
            <v>1.6582272038902657</v>
          </cell>
          <cell r="F18">
            <v>4.1200628323776005</v>
          </cell>
          <cell r="G18">
            <v>4.0128524569503643</v>
          </cell>
          <cell r="H18">
            <v>3.3068524576235188</v>
          </cell>
          <cell r="I18">
            <v>3.0737695510453218</v>
          </cell>
          <cell r="J18">
            <v>46.691031047997818</v>
          </cell>
          <cell r="K18">
            <v>41.32290488323769</v>
          </cell>
          <cell r="L18">
            <v>58.173137172407067</v>
          </cell>
          <cell r="M18">
            <v>53.947674877784479</v>
          </cell>
          <cell r="N18">
            <v>57.448281859676932</v>
          </cell>
          <cell r="O18">
            <v>56.819034340287686</v>
          </cell>
          <cell r="P18">
            <v>57.860438407235328</v>
          </cell>
          <cell r="Q18">
            <v>56.37239994487507</v>
          </cell>
        </row>
        <row r="19">
          <cell r="A19" t="str">
            <v>Hungary</v>
          </cell>
          <cell r="B19" t="str">
            <v>-</v>
          </cell>
          <cell r="C19">
            <v>40.237207215118445</v>
          </cell>
          <cell r="D19" t="str">
            <v>-</v>
          </cell>
          <cell r="E19">
            <v>1.5093526828250852</v>
          </cell>
          <cell r="F19" t="str">
            <v>-</v>
          </cell>
          <cell r="G19">
            <v>3.8799518460225606</v>
          </cell>
          <cell r="H19" t="str">
            <v>-</v>
          </cell>
          <cell r="I19">
            <v>2.8357424018699695</v>
          </cell>
          <cell r="J19" t="str">
            <v>-</v>
          </cell>
          <cell r="K19">
            <v>38.901325138155045</v>
          </cell>
          <cell r="L19" t="str">
            <v>-</v>
          </cell>
          <cell r="M19">
            <v>53.226015234309543</v>
          </cell>
          <cell r="N19" t="str">
            <v>-</v>
          </cell>
          <cell r="O19">
            <v>54.805696674945047</v>
          </cell>
          <cell r="P19" t="str">
            <v>-</v>
          </cell>
          <cell r="Q19">
            <v>61.029715231207327</v>
          </cell>
        </row>
        <row r="20">
          <cell r="A20" t="str">
            <v>Iceland</v>
          </cell>
          <cell r="B20">
            <v>78.714608225267838</v>
          </cell>
          <cell r="C20">
            <v>71.661378023351574</v>
          </cell>
          <cell r="D20">
            <v>7.9683084488269412E-2</v>
          </cell>
          <cell r="E20">
            <v>7.3419792250976126E-2</v>
          </cell>
          <cell r="F20">
            <v>9.6961209207845206E-2</v>
          </cell>
          <cell r="G20">
            <v>0.10044632436634958</v>
          </cell>
          <cell r="H20">
            <v>0.10357279408640979</v>
          </cell>
          <cell r="I20">
            <v>0.10788512676247301</v>
          </cell>
          <cell r="J20">
            <v>82.180374130299299</v>
          </cell>
          <cell r="K20">
            <v>73.093557891872862</v>
          </cell>
          <cell r="L20">
            <v>76.934377595134279</v>
          </cell>
          <cell r="M20">
            <v>68.053673804936949</v>
          </cell>
          <cell r="N20">
            <v>70.679159792368125</v>
          </cell>
          <cell r="O20">
            <v>66.63155602865875</v>
          </cell>
          <cell r="P20" t="str">
            <v>-</v>
          </cell>
          <cell r="Q20">
            <v>70.022597742339372</v>
          </cell>
        </row>
        <row r="21">
          <cell r="A21" t="str">
            <v>Ireland</v>
          </cell>
          <cell r="B21">
            <v>47.525029226669751</v>
          </cell>
          <cell r="C21">
            <v>71.301436066662646</v>
          </cell>
          <cell r="D21">
            <v>0.70550352445384623</v>
          </cell>
          <cell r="E21">
            <v>0.97141974500175887</v>
          </cell>
          <cell r="F21">
            <v>1.3392254458512336</v>
          </cell>
          <cell r="G21">
            <v>1.3840311048660605</v>
          </cell>
          <cell r="H21">
            <v>1.1222226942520923</v>
          </cell>
          <cell r="I21">
            <v>1.1843871006329294</v>
          </cell>
          <cell r="J21">
            <v>52.679967113783199</v>
          </cell>
          <cell r="K21">
            <v>70.187710491937821</v>
          </cell>
          <cell r="L21">
            <v>62.866624250905076</v>
          </cell>
          <cell r="M21">
            <v>82.018771099637775</v>
          </cell>
          <cell r="N21">
            <v>68.77247329442288</v>
          </cell>
          <cell r="O21">
            <v>83.985315281991859</v>
          </cell>
          <cell r="P21">
            <v>72.717128483384556</v>
          </cell>
          <cell r="Q21">
            <v>92.706111943887919</v>
          </cell>
        </row>
        <row r="22">
          <cell r="A22" t="str">
            <v>Italy</v>
          </cell>
          <cell r="B22">
            <v>68.102147494880626</v>
          </cell>
          <cell r="C22">
            <v>65.613978373875185</v>
          </cell>
          <cell r="D22">
            <v>16.134942210486045</v>
          </cell>
          <cell r="E22">
            <v>13.867120841265928</v>
          </cell>
          <cell r="F22">
            <v>24.783461710731341</v>
          </cell>
          <cell r="G22">
            <v>22.097421192199707</v>
          </cell>
          <cell r="H22">
            <v>19.962615234292024</v>
          </cell>
          <cell r="I22">
            <v>17.068447859159722</v>
          </cell>
          <cell r="J22">
            <v>65.103666302998946</v>
          </cell>
          <cell r="K22">
            <v>62.754475830695398</v>
          </cell>
          <cell r="L22">
            <v>80.825793720500329</v>
          </cell>
          <cell r="M22">
            <v>81.244181988253757</v>
          </cell>
          <cell r="N22">
            <v>84.301689967504387</v>
          </cell>
          <cell r="O22">
            <v>90.007632397676275</v>
          </cell>
          <cell r="P22">
            <v>95.797374963073153</v>
          </cell>
          <cell r="Q22">
            <v>104.44722210189224</v>
          </cell>
        </row>
        <row r="23">
          <cell r="A23" t="str">
            <v>Japan</v>
          </cell>
          <cell r="B23">
            <v>71.478289746415342</v>
          </cell>
          <cell r="C23">
            <v>72.495551290015243</v>
          </cell>
          <cell r="D23">
            <v>36.283476451627614</v>
          </cell>
          <cell r="E23">
            <v>34.066428527738118</v>
          </cell>
          <cell r="F23">
            <v>52.066970735000027</v>
          </cell>
          <cell r="G23">
            <v>49.034106392122396</v>
          </cell>
          <cell r="H23">
            <v>50.664854071965671</v>
          </cell>
          <cell r="I23">
            <v>48.89188742758288</v>
          </cell>
          <cell r="J23">
            <v>69.686167525082141</v>
          </cell>
          <cell r="K23">
            <v>69.474965558281454</v>
          </cell>
          <cell r="L23">
            <v>71.61468658350347</v>
          </cell>
          <cell r="M23">
            <v>69.677057524515163</v>
          </cell>
          <cell r="N23">
            <v>66.949793383707586</v>
          </cell>
          <cell r="O23">
            <v>68.744172701718583</v>
          </cell>
          <cell r="P23">
            <v>58.377149032616515</v>
          </cell>
          <cell r="Q23">
            <v>68.42596120999184</v>
          </cell>
        </row>
        <row r="24">
          <cell r="A24" t="str">
            <v>Korea</v>
          </cell>
          <cell r="B24">
            <v>26.34479190201613</v>
          </cell>
          <cell r="C24">
            <v>42.269193551732705</v>
          </cell>
          <cell r="D24">
            <v>4.5080874353311176</v>
          </cell>
          <cell r="E24">
            <v>7.2871971198484768</v>
          </cell>
          <cell r="F24">
            <v>16.88083927906786</v>
          </cell>
          <cell r="G24">
            <v>18.716314009124019</v>
          </cell>
          <cell r="H24">
            <v>13.247801520880243</v>
          </cell>
          <cell r="I24">
            <v>15.751133744292197</v>
          </cell>
          <cell r="J24">
            <v>26.705351320541975</v>
          </cell>
          <cell r="K24">
            <v>38.935001391278426</v>
          </cell>
          <cell r="L24">
            <v>34.028947582176485</v>
          </cell>
          <cell r="M24">
            <v>46.264587922054616</v>
          </cell>
          <cell r="N24">
            <v>32.267305858098148</v>
          </cell>
          <cell r="O24">
            <v>44.898592026473359</v>
          </cell>
          <cell r="P24">
            <v>23.632316512387852</v>
          </cell>
          <cell r="Q24">
            <v>37.397734775733149</v>
          </cell>
        </row>
        <row r="25">
          <cell r="A25" t="str">
            <v>Luxembourg</v>
          </cell>
          <cell r="B25">
            <v>87.457599590699374</v>
          </cell>
          <cell r="C25">
            <v>117.4336807099841</v>
          </cell>
          <cell r="D25">
            <v>0.13467089886904132</v>
          </cell>
          <cell r="E25">
            <v>0.1871228168841986</v>
          </cell>
          <cell r="F25">
            <v>0.16149687415229913</v>
          </cell>
          <cell r="G25">
            <v>0.16138921287315983</v>
          </cell>
          <cell r="H25">
            <v>0.13900335613237605</v>
          </cell>
          <cell r="I25">
            <v>0.17273258585251261</v>
          </cell>
          <cell r="J25">
            <v>83.389167484468047</v>
          </cell>
          <cell r="K25">
            <v>115.94505825569861</v>
          </cell>
          <cell r="L25">
            <v>96.883199525622359</v>
          </cell>
          <cell r="M25">
            <v>108.33093012569907</v>
          </cell>
          <cell r="N25">
            <v>90.018632650142081</v>
          </cell>
          <cell r="O25">
            <v>105.30029306277295</v>
          </cell>
          <cell r="P25">
            <v>99.747422335464066</v>
          </cell>
          <cell r="Q25">
            <v>120.14019872774844</v>
          </cell>
        </row>
        <row r="26">
          <cell r="A26" t="str">
            <v>Mexico</v>
          </cell>
          <cell r="B26">
            <v>41.139705199408155</v>
          </cell>
          <cell r="C26">
            <v>31.798758262667931</v>
          </cell>
          <cell r="D26">
            <v>12.712855580147636</v>
          </cell>
          <cell r="E26">
            <v>11.352373660961081</v>
          </cell>
          <cell r="F26">
            <v>25.558311898596138</v>
          </cell>
          <cell r="G26">
            <v>32.560026884444518</v>
          </cell>
          <cell r="H26">
            <v>19.579734560738707</v>
          </cell>
          <cell r="I26">
            <v>27.937812649735523</v>
          </cell>
          <cell r="J26">
            <v>49.740591751859505</v>
          </cell>
          <cell r="K26">
            <v>34.865983683768562</v>
          </cell>
          <cell r="L26">
            <v>64.92864109424373</v>
          </cell>
          <cell r="M26">
            <v>40.634439794156719</v>
          </cell>
          <cell r="N26">
            <v>60.876311449284771</v>
          </cell>
          <cell r="O26">
            <v>39.623969449609007</v>
          </cell>
          <cell r="P26" t="str">
            <v>-</v>
          </cell>
          <cell r="Q26">
            <v>33.864366825487565</v>
          </cell>
        </row>
        <row r="27">
          <cell r="A27" t="str">
            <v>Netherlands</v>
          </cell>
          <cell r="B27">
            <v>70.702745847792912</v>
          </cell>
          <cell r="C27">
            <v>72.697595079090192</v>
          </cell>
          <cell r="D27">
            <v>4.2964342509220055</v>
          </cell>
          <cell r="E27">
            <v>4.147773017117502</v>
          </cell>
          <cell r="F27">
            <v>6.259265567730905</v>
          </cell>
          <cell r="G27">
            <v>5.9843506275150853</v>
          </cell>
          <cell r="H27">
            <v>4.9381876885169289</v>
          </cell>
          <cell r="I27">
            <v>5.607373263869448</v>
          </cell>
          <cell r="J27">
            <v>68.641188082382953</v>
          </cell>
          <cell r="K27">
            <v>69.310327473906796</v>
          </cell>
          <cell r="L27">
            <v>87.004272051318907</v>
          </cell>
          <cell r="M27">
            <v>73.969982413035794</v>
          </cell>
          <cell r="N27">
            <v>90.694036640325649</v>
          </cell>
          <cell r="O27">
            <v>73.451467522404499</v>
          </cell>
          <cell r="P27">
            <v>105.29046874592511</v>
          </cell>
          <cell r="Q27">
            <v>103.03850112486892</v>
          </cell>
        </row>
        <row r="28">
          <cell r="A28" t="str">
            <v>New Zealand</v>
          </cell>
          <cell r="B28">
            <v>66.234158935264247</v>
          </cell>
          <cell r="C28">
            <v>53.189385011020065</v>
          </cell>
          <cell r="D28">
            <v>0.90880112064690399</v>
          </cell>
          <cell r="E28">
            <v>0.75137139198390823</v>
          </cell>
          <cell r="F28">
            <v>1.3437044607203013</v>
          </cell>
          <cell r="G28">
            <v>1.4057369543918063</v>
          </cell>
          <cell r="H28">
            <v>1.188665618760355</v>
          </cell>
          <cell r="I28">
            <v>1.3116943481095833</v>
          </cell>
          <cell r="J28">
            <v>67.634003399805295</v>
          </cell>
          <cell r="K28">
            <v>53.450354964097102</v>
          </cell>
          <cell r="L28">
            <v>76.455573906031006</v>
          </cell>
          <cell r="M28">
            <v>57.28250587240742</v>
          </cell>
          <cell r="N28">
            <v>73.271662962615324</v>
          </cell>
          <cell r="O28">
            <v>58.818159006440105</v>
          </cell>
          <cell r="P28">
            <v>77.55913765355119</v>
          </cell>
          <cell r="Q28">
            <v>64.155890297765666</v>
          </cell>
        </row>
        <row r="29">
          <cell r="A29" t="str">
            <v>Norway</v>
          </cell>
          <cell r="B29">
            <v>82.539229877804701</v>
          </cell>
          <cell r="C29">
            <v>85.731532271318883</v>
          </cell>
          <cell r="D29">
            <v>1.4374603577974341</v>
          </cell>
          <cell r="E29">
            <v>1.4075193218355919</v>
          </cell>
          <cell r="F29">
            <v>1.68373108247065</v>
          </cell>
          <cell r="G29">
            <v>1.6102095260139588</v>
          </cell>
          <cell r="H29">
            <v>1.757083988274778</v>
          </cell>
          <cell r="I29">
            <v>1.6779327448052397</v>
          </cell>
          <cell r="J29">
            <v>85.37351200336299</v>
          </cell>
          <cell r="K29">
            <v>87.412184507433494</v>
          </cell>
          <cell r="L29">
            <v>81.809427858302229</v>
          </cell>
          <cell r="M29">
            <v>83.884132197382257</v>
          </cell>
          <cell r="N29">
            <v>77.633002690521707</v>
          </cell>
          <cell r="O29">
            <v>83.097831277307534</v>
          </cell>
          <cell r="P29">
            <v>96.184813245215295</v>
          </cell>
          <cell r="Q29">
            <v>108.7647583620867</v>
          </cell>
        </row>
        <row r="30">
          <cell r="A30" t="str">
            <v>Poland</v>
          </cell>
          <cell r="B30" t="str">
            <v>-</v>
          </cell>
          <cell r="C30">
            <v>33.760550514959576</v>
          </cell>
          <cell r="D30" t="str">
            <v>-</v>
          </cell>
          <cell r="E30">
            <v>4.8527073026534335</v>
          </cell>
          <cell r="F30">
            <v>15.267132231874184</v>
          </cell>
          <cell r="G30">
            <v>14.713718319963032</v>
          </cell>
          <cell r="H30" t="str">
            <v>-</v>
          </cell>
          <cell r="I30">
            <v>12.450107595515046</v>
          </cell>
          <cell r="J30" t="str">
            <v>-</v>
          </cell>
          <cell r="K30">
            <v>32.980835959523972</v>
          </cell>
          <cell r="L30" t="str">
            <v>-</v>
          </cell>
          <cell r="M30">
            <v>38.977231846586967</v>
          </cell>
          <cell r="N30" t="str">
            <v>-</v>
          </cell>
          <cell r="O30">
            <v>41.524999068632312</v>
          </cell>
          <cell r="P30" t="str">
            <v>-</v>
          </cell>
          <cell r="Q30" t="str">
            <v>-</v>
          </cell>
        </row>
        <row r="31">
          <cell r="A31" t="str">
            <v>Portugal</v>
          </cell>
          <cell r="B31">
            <v>38.346934376341672</v>
          </cell>
          <cell r="C31">
            <v>44.986057761939087</v>
          </cell>
          <cell r="D31">
            <v>1.610318455648543</v>
          </cell>
          <cell r="E31">
            <v>1.6627347283814007</v>
          </cell>
          <cell r="F31">
            <v>4.0828428496628124</v>
          </cell>
          <cell r="G31">
            <v>3.8129986131973839</v>
          </cell>
          <cell r="H31">
            <v>3.8353371001316963</v>
          </cell>
          <cell r="I31">
            <v>3.6876418502730601</v>
          </cell>
          <cell r="J31">
            <v>39.441107947163175</v>
          </cell>
          <cell r="K31">
            <v>43.607011096894084</v>
          </cell>
          <cell r="L31">
            <v>41.98636035391123</v>
          </cell>
          <cell r="M31">
            <v>45.089376785825323</v>
          </cell>
          <cell r="N31">
            <v>42.530348169273196</v>
          </cell>
          <cell r="O31">
            <v>46.851208416765914</v>
          </cell>
          <cell r="P31">
            <v>44.070515611959266</v>
          </cell>
          <cell r="Q31">
            <v>49.913102951613965</v>
          </cell>
        </row>
        <row r="32">
          <cell r="A32" t="str">
            <v>Spain</v>
          </cell>
          <cell r="B32">
            <v>49.311092307286899</v>
          </cell>
          <cell r="C32">
            <v>53.793510710863679</v>
          </cell>
          <cell r="D32">
            <v>7.9444568842252359</v>
          </cell>
          <cell r="E32">
            <v>7.8682860762883609</v>
          </cell>
          <cell r="F32">
            <v>15.686014749206709</v>
          </cell>
          <cell r="G32">
            <v>15.11654335976805</v>
          </cell>
          <cell r="H32">
            <v>11.874761034878286</v>
          </cell>
          <cell r="I32">
            <v>11.861742489920015</v>
          </cell>
          <cell r="J32">
            <v>50.646751333872174</v>
          </cell>
          <cell r="K32">
            <v>52.050828612243613</v>
          </cell>
          <cell r="L32">
            <v>66.902035846371575</v>
          </cell>
          <cell r="M32">
            <v>66.33330712561623</v>
          </cell>
          <cell r="N32">
            <v>80.027127493159171</v>
          </cell>
          <cell r="O32">
            <v>78.352042879329744</v>
          </cell>
          <cell r="P32">
            <v>85.794112887669939</v>
          </cell>
          <cell r="Q32">
            <v>87.011748114730409</v>
          </cell>
        </row>
        <row r="33">
          <cell r="A33" t="str">
            <v>Sweden</v>
          </cell>
          <cell r="B33">
            <v>75.512489136468645</v>
          </cell>
          <cell r="C33">
            <v>65.543719758113298</v>
          </cell>
          <cell r="D33">
            <v>2.6441055927868677</v>
          </cell>
          <cell r="E33">
            <v>2.1597696190833342</v>
          </cell>
          <cell r="F33">
            <v>3.4027896061621146</v>
          </cell>
          <cell r="G33">
            <v>3.1339842019970714</v>
          </cell>
          <cell r="H33">
            <v>3.7588682611835678</v>
          </cell>
          <cell r="I33">
            <v>3.0634041349280818</v>
          </cell>
          <cell r="J33">
            <v>77.704057517945131</v>
          </cell>
          <cell r="K33">
            <v>68.914502431348012</v>
          </cell>
          <cell r="L33">
            <v>70.343130140834177</v>
          </cell>
          <cell r="M33">
            <v>70.502275375887947</v>
          </cell>
          <cell r="N33">
            <v>65.902748143082775</v>
          </cell>
          <cell r="O33">
            <v>71.35401396529339</v>
          </cell>
          <cell r="P33">
            <v>82.434897437372229</v>
          </cell>
          <cell r="Q33">
            <v>87.027067654325492</v>
          </cell>
        </row>
        <row r="34">
          <cell r="A34" t="str">
            <v>Switzerland</v>
          </cell>
          <cell r="B34">
            <v>98.546176996394237</v>
          </cell>
          <cell r="C34">
            <v>81.242428250881375</v>
          </cell>
          <cell r="D34">
            <v>2.6997650579849686</v>
          </cell>
          <cell r="E34">
            <v>2.1540683537178249</v>
          </cell>
          <cell r="F34">
            <v>2.8274569919945494</v>
          </cell>
          <cell r="G34">
            <v>2.6985514831211717</v>
          </cell>
          <cell r="H34">
            <v>2.8735290369174562</v>
          </cell>
          <cell r="I34">
            <v>2.8559169307465719</v>
          </cell>
          <cell r="J34">
            <v>95.483859370058738</v>
          </cell>
          <cell r="K34">
            <v>79.823133528896321</v>
          </cell>
          <cell r="L34">
            <v>93.952941602466254</v>
          </cell>
          <cell r="M34">
            <v>75.424755199540243</v>
          </cell>
          <cell r="N34">
            <v>86.300664070134061</v>
          </cell>
          <cell r="O34">
            <v>73.559491057388058</v>
          </cell>
          <cell r="P34" t="str">
            <v>-</v>
          </cell>
          <cell r="Q34">
            <v>85.414426384749348</v>
          </cell>
        </row>
        <row r="35">
          <cell r="A35" t="str">
            <v>Turkey</v>
          </cell>
          <cell r="B35">
            <v>19.179574149716579</v>
          </cell>
          <cell r="C35">
            <v>20.55159829052317</v>
          </cell>
          <cell r="D35">
            <v>4.046059636072405</v>
          </cell>
          <cell r="E35">
            <v>4.9451546789131138</v>
          </cell>
          <cell r="F35">
            <v>18.471204981169212</v>
          </cell>
          <cell r="G35">
            <v>23.475176593553375</v>
          </cell>
          <cell r="H35">
            <v>15.779769743829389</v>
          </cell>
          <cell r="I35">
            <v>16.551764518686308</v>
          </cell>
          <cell r="J35">
            <v>21.90468699901945</v>
          </cell>
          <cell r="K35">
            <v>21.065463167894229</v>
          </cell>
          <cell r="L35">
            <v>25.640802760475001</v>
          </cell>
          <cell r="M35">
            <v>29.876903295296543</v>
          </cell>
          <cell r="N35">
            <v>25.833350614060198</v>
          </cell>
          <cell r="O35">
            <v>30.842855074514496</v>
          </cell>
          <cell r="P35" t="str">
            <v>-</v>
          </cell>
          <cell r="Q35" t="str">
            <v>-</v>
          </cell>
        </row>
        <row r="36">
          <cell r="A36" t="str">
            <v>United Kingdom</v>
          </cell>
          <cell r="B36">
            <v>65.738105594507871</v>
          </cell>
          <cell r="C36">
            <v>67.292701840956767</v>
          </cell>
          <cell r="D36">
            <v>15.626397539375336</v>
          </cell>
          <cell r="E36">
            <v>14.542737801937944</v>
          </cell>
          <cell r="F36">
            <v>23.466252830926653</v>
          </cell>
          <cell r="G36">
            <v>21.391897354207053</v>
          </cell>
          <cell r="H36">
            <v>23.547304473427076</v>
          </cell>
          <cell r="I36">
            <v>20.77720158894407</v>
          </cell>
          <cell r="J36">
            <v>66.590936575868596</v>
          </cell>
          <cell r="K36">
            <v>67.982458783993209</v>
          </cell>
          <cell r="L36">
            <v>66.36172542385728</v>
          </cell>
          <cell r="M36">
            <v>69.993727209521822</v>
          </cell>
          <cell r="N36">
            <v>69.160202244695057</v>
          </cell>
          <cell r="O36">
            <v>71.1169203868442</v>
          </cell>
          <cell r="P36">
            <v>80.701642644864762</v>
          </cell>
          <cell r="Q36">
            <v>83.104519189044836</v>
          </cell>
        </row>
        <row r="37">
          <cell r="A37" t="str">
            <v>United States</v>
          </cell>
          <cell r="B37">
            <v>100</v>
          </cell>
          <cell r="C37">
            <v>100</v>
          </cell>
          <cell r="D37">
            <v>100</v>
          </cell>
          <cell r="E37">
            <v>100</v>
          </cell>
          <cell r="F37">
            <v>100</v>
          </cell>
          <cell r="G37">
            <v>100</v>
          </cell>
          <cell r="H37">
            <v>100</v>
          </cell>
          <cell r="I37">
            <v>100</v>
          </cell>
          <cell r="J37">
            <v>100</v>
          </cell>
          <cell r="K37">
            <v>100</v>
          </cell>
          <cell r="L37">
            <v>100</v>
          </cell>
          <cell r="M37">
            <v>100</v>
          </cell>
          <cell r="N37">
            <v>100</v>
          </cell>
          <cell r="O37">
            <v>100</v>
          </cell>
          <cell r="P37">
            <v>100</v>
          </cell>
          <cell r="Q37">
            <v>100</v>
          </cell>
        </row>
        <row r="38">
          <cell r="A38" t="str">
            <v>Total OECD</v>
          </cell>
          <cell r="B38">
            <v>70.764727365361409</v>
          </cell>
          <cell r="C38">
            <v>67.211069935769231</v>
          </cell>
          <cell r="D38">
            <v>273.68772258302198</v>
          </cell>
          <cell r="E38">
            <v>274.68411527009278</v>
          </cell>
          <cell r="F38">
            <v>381.61198437536513</v>
          </cell>
          <cell r="G38">
            <v>412.12616718071109</v>
          </cell>
          <cell r="H38">
            <v>350.8769859308054</v>
          </cell>
          <cell r="I38">
            <v>375.60929743531329</v>
          </cell>
          <cell r="J38">
            <v>71.71884893264108</v>
          </cell>
          <cell r="K38">
            <v>66.65049131657004</v>
          </cell>
          <cell r="L38">
            <v>78.001046964361038</v>
          </cell>
          <cell r="M38">
            <v>73.130275833334053</v>
          </cell>
          <cell r="N38">
            <v>77.815009879147681</v>
          </cell>
          <cell r="O38">
            <v>74.674828012158983</v>
          </cell>
          <cell r="P38">
            <v>77.877469966669764</v>
          </cell>
          <cell r="Q38">
            <v>76.800700424348662</v>
          </cell>
        </row>
        <row r="39">
          <cell r="A39" t="str">
            <v>North America</v>
          </cell>
          <cell r="B39">
            <v>85.93966273979251</v>
          </cell>
          <cell r="C39">
            <v>81.447785689972662</v>
          </cell>
          <cell r="D39">
            <v>121.84557079074207</v>
          </cell>
          <cell r="E39">
            <v>119.76920422192995</v>
          </cell>
          <cell r="F39">
            <v>136.77035855605243</v>
          </cell>
          <cell r="G39">
            <v>144.29915903331695</v>
          </cell>
          <cell r="H39">
            <v>130.79516427313089</v>
          </cell>
          <cell r="I39">
            <v>139.23702235522001</v>
          </cell>
          <cell r="J39">
            <v>89.087702976815891</v>
          </cell>
          <cell r="K39">
            <v>83.000625245692987</v>
          </cell>
          <cell r="L39">
            <v>93.157550179989855</v>
          </cell>
          <cell r="M39">
            <v>86.018217135077791</v>
          </cell>
          <cell r="N39">
            <v>92.41818004362004</v>
          </cell>
          <cell r="O39">
            <v>85.82458333644874</v>
          </cell>
          <cell r="P39">
            <v>92.589676504250676</v>
          </cell>
          <cell r="Q39">
            <v>83.153549960137283</v>
          </cell>
        </row>
        <row r="40">
          <cell r="A40" t="str">
            <v>European Union</v>
          </cell>
          <cell r="B40">
            <v>67.676225032456259</v>
          </cell>
          <cell r="C40">
            <v>65.531166498689103</v>
          </cell>
          <cell r="D40">
            <v>97.069830470156248</v>
          </cell>
          <cell r="E40">
            <v>90.844311765687252</v>
          </cell>
          <cell r="F40">
            <v>144.88345098632954</v>
          </cell>
          <cell r="G40">
            <v>141.11924851295242</v>
          </cell>
          <cell r="H40">
            <v>128.24792896894516</v>
          </cell>
          <cell r="I40">
            <v>123.45235260841085</v>
          </cell>
          <cell r="J40">
            <v>66.998563196368963</v>
          </cell>
          <cell r="K40">
            <v>64.374146491680932</v>
          </cell>
          <cell r="L40">
            <v>75.689199233510749</v>
          </cell>
          <cell r="M40">
            <v>73.586537515282629</v>
          </cell>
          <cell r="N40">
            <v>78.610191365657883</v>
          </cell>
          <cell r="O40">
            <v>78.435810636046014</v>
          </cell>
          <cell r="P40">
            <v>87.541775038194601</v>
          </cell>
          <cell r="Q40">
            <v>90.919940772733682</v>
          </cell>
        </row>
        <row r="41">
          <cell r="A41" t="str">
            <v>G7</v>
          </cell>
          <cell r="B41">
            <v>83.256669349902921</v>
          </cell>
          <cell r="C41">
            <v>81.626230927646361</v>
          </cell>
          <cell r="D41">
            <v>214.69946366938726</v>
          </cell>
          <cell r="E41">
            <v>206.93148437014563</v>
          </cell>
          <cell r="F41">
            <v>261.4571307809257</v>
          </cell>
          <cell r="G41">
            <v>257.45889723777947</v>
          </cell>
          <cell r="H41">
            <v>250.26381749437104</v>
          </cell>
          <cell r="I41">
            <v>245.10329305211172</v>
          </cell>
          <cell r="J41">
            <v>82.116507217882472</v>
          </cell>
          <cell r="K41">
            <v>80.374571083100463</v>
          </cell>
          <cell r="L41">
            <v>85.789254642939454</v>
          </cell>
          <cell r="M41">
            <v>84.42623589155518</v>
          </cell>
          <cell r="N41">
            <v>85.629808760519353</v>
          </cell>
          <cell r="O41">
            <v>86.116227503806087</v>
          </cell>
          <cell r="P41">
            <v>85.984239266835743</v>
          </cell>
          <cell r="Q41">
            <v>90.178255228051214</v>
          </cell>
        </row>
        <row r="42">
          <cell r="A42" t="str">
            <v>Euro area</v>
          </cell>
          <cell r="B42">
            <v>68.419774617769392</v>
          </cell>
          <cell r="C42">
            <v>65.798532890624159</v>
          </cell>
          <cell r="D42">
            <v>75.159208205583624</v>
          </cell>
          <cell r="E42">
            <v>70.958398161672633</v>
          </cell>
          <cell r="F42">
            <v>111.7500962041926</v>
          </cell>
          <cell r="G42">
            <v>110.58003975449677</v>
          </cell>
          <cell r="H42">
            <v>95.295806958664357</v>
          </cell>
          <cell r="I42">
            <v>94.468400842518292</v>
          </cell>
          <cell r="J42">
            <v>67.256504252355015</v>
          </cell>
          <cell r="K42">
            <v>64.169264470523117</v>
          </cell>
          <cell r="L42">
            <v>78.869375898338092</v>
          </cell>
          <cell r="M42">
            <v>75.113368627846739</v>
          </cell>
          <cell r="N42">
            <v>82.435285812404075</v>
          </cell>
          <cell r="O42">
            <v>81.21768802252646</v>
          </cell>
          <cell r="P42">
            <v>90.419757094116491</v>
          </cell>
          <cell r="Q42">
            <v>94.19528636738066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N4">
            <v>73.684210526315795</v>
          </cell>
          <cell r="O4">
            <v>0.71602343254590917</v>
          </cell>
        </row>
        <row r="5">
          <cell r="N5">
            <v>42.424242424242401</v>
          </cell>
          <cell r="O5">
            <v>0.2817107092925264</v>
          </cell>
        </row>
        <row r="6">
          <cell r="N6">
            <v>45.408805031240497</v>
          </cell>
          <cell r="O6">
            <v>-0.31152213376224314</v>
          </cell>
        </row>
        <row r="7">
          <cell r="N7">
            <v>59.7222222222222</v>
          </cell>
          <cell r="O7">
            <v>-0.10413642830731096</v>
          </cell>
        </row>
        <row r="8">
          <cell r="N8">
            <v>59.401709401709397</v>
          </cell>
          <cell r="O8">
            <v>0.6577664481432377</v>
          </cell>
        </row>
        <row r="9">
          <cell r="N9">
            <v>19.713261648457799</v>
          </cell>
          <cell r="O9">
            <v>-1.2127335314632282</v>
          </cell>
        </row>
        <row r="10">
          <cell r="N10">
            <v>36.842105263157897</v>
          </cell>
          <cell r="O10">
            <v>0.19279380449608308</v>
          </cell>
        </row>
        <row r="11">
          <cell r="N11">
            <v>39.393939393939398</v>
          </cell>
          <cell r="O11">
            <v>-0.36488141804855712</v>
          </cell>
        </row>
        <row r="12">
          <cell r="N12">
            <v>66.292753621473096</v>
          </cell>
          <cell r="O12">
            <v>-1.2221339959118005</v>
          </cell>
        </row>
        <row r="13">
          <cell r="N13">
            <v>47.887323943661997</v>
          </cell>
          <cell r="O13">
            <v>8.1576719249087937E-2</v>
          </cell>
        </row>
        <row r="14">
          <cell r="N14">
            <v>20</v>
          </cell>
          <cell r="O14">
            <v>-0.26951330260109874</v>
          </cell>
        </row>
        <row r="15">
          <cell r="N15">
            <v>61.1979166666667</v>
          </cell>
          <cell r="O15">
            <v>-0.6820197722253285</v>
          </cell>
        </row>
        <row r="16">
          <cell r="N16">
            <v>16.875</v>
          </cell>
          <cell r="O16">
            <v>0.58228190848959027</v>
          </cell>
        </row>
        <row r="17">
          <cell r="N17">
            <v>87.124463519313295</v>
          </cell>
          <cell r="O17">
            <v>-0.77050056900731523</v>
          </cell>
        </row>
        <row r="18">
          <cell r="N18">
            <v>35.037878787878803</v>
          </cell>
          <cell r="O18">
            <v>-1.7555223284285493</v>
          </cell>
        </row>
        <row r="19">
          <cell r="N19">
            <v>26.016260162601601</v>
          </cell>
          <cell r="O19">
            <v>0.58020202777853136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/>
      <sheetData sheetId="3">
        <row r="3">
          <cell r="A3" t="str">
            <v>1979-89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0.20920508421857431</v>
          </cell>
          <cell r="C5">
            <v>5.3335603723071244E-2</v>
          </cell>
          <cell r="D5">
            <v>2.7124177280843088E-2</v>
          </cell>
          <cell r="E5">
            <v>-2.320677352675923E-2</v>
          </cell>
          <cell r="F5" t="e">
            <v>#DIV/0!</v>
          </cell>
          <cell r="G5">
            <v>-3.4060094282692757E-3</v>
          </cell>
          <cell r="H5" t="str">
            <v>-</v>
          </cell>
          <cell r="I5">
            <v>1.2296758296313977</v>
          </cell>
          <cell r="J5">
            <v>-1.9917635627534382E-2</v>
          </cell>
          <cell r="K5">
            <v>-2.5712713658998007E-2</v>
          </cell>
          <cell r="L5">
            <v>6.4155602994230496E-2</v>
          </cell>
          <cell r="M5">
            <v>-4.0694071336074472E-2</v>
          </cell>
        </row>
        <row r="6">
          <cell r="A6" t="str">
            <v>3000 Total manufacturing industry</v>
          </cell>
          <cell r="B6">
            <v>0.40055682538323284</v>
          </cell>
          <cell r="C6">
            <v>0.44379544987157771</v>
          </cell>
          <cell r="D6">
            <v>1.128575469994437</v>
          </cell>
          <cell r="E6">
            <v>0.27274530650875223</v>
          </cell>
          <cell r="F6">
            <v>0.9214723286414308</v>
          </cell>
          <cell r="G6">
            <v>1.6474793178064138</v>
          </cell>
          <cell r="H6" t="str">
            <v>-</v>
          </cell>
          <cell r="I6">
            <v>2.9043998910629837E-2</v>
          </cell>
          <cell r="J6">
            <v>0.58824632559410628</v>
          </cell>
          <cell r="K6">
            <v>0.30528850952646608</v>
          </cell>
          <cell r="L6">
            <v>0.52027823870179279</v>
          </cell>
          <cell r="M6">
            <v>0.55801085844954512</v>
          </cell>
        </row>
        <row r="7">
          <cell r="A7" t="str">
            <v>3100 Food, drink &amp; tobacco</v>
          </cell>
          <cell r="B7">
            <v>5.0396804063370167E-2</v>
          </cell>
          <cell r="C7">
            <v>5.030202827795708E-3</v>
          </cell>
          <cell r="D7">
            <v>9.1357656324339537E-2</v>
          </cell>
          <cell r="E7">
            <v>2.2961435226066043E-2</v>
          </cell>
          <cell r="F7">
            <v>7.9960208355303694E-2</v>
          </cell>
          <cell r="G7">
            <v>2.7050422530142067E-2</v>
          </cell>
          <cell r="H7" t="str">
            <v>-</v>
          </cell>
          <cell r="I7">
            <v>-5.8713110522709888E-2</v>
          </cell>
          <cell r="J7">
            <v>1.9439371135427572E-2</v>
          </cell>
          <cell r="K7">
            <v>2.8309721746732075E-2</v>
          </cell>
          <cell r="L7">
            <v>-2.4803934693655529E-3</v>
          </cell>
          <cell r="M7">
            <v>1.4792301392185792E-3</v>
          </cell>
        </row>
        <row r="8">
          <cell r="A8" t="str">
            <v>3200 Textiles, footwear &amp; leather</v>
          </cell>
          <cell r="B8">
            <v>9.6665022375140974E-3</v>
          </cell>
          <cell r="C8">
            <v>-6.502333750740396E-3</v>
          </cell>
          <cell r="D8">
            <v>-6.1564760242084175E-2</v>
          </cell>
          <cell r="E8">
            <v>-2.8038993262380824E-2</v>
          </cell>
          <cell r="F8">
            <v>9.3147900750987916E-2</v>
          </cell>
          <cell r="G8">
            <v>1.0479836517728347E-2</v>
          </cell>
          <cell r="H8" t="str">
            <v>-</v>
          </cell>
          <cell r="I8">
            <v>-1.7647885259093159E-2</v>
          </cell>
          <cell r="J8">
            <v>-3.4831918352475073E-2</v>
          </cell>
          <cell r="K8">
            <v>-3.9720632587195069E-2</v>
          </cell>
          <cell r="L8">
            <v>1.9178274363549252E-2</v>
          </cell>
          <cell r="M8">
            <v>-2.5390468440958779E-2</v>
          </cell>
        </row>
        <row r="9">
          <cell r="A9" t="str">
            <v>3300 Wood, cork &amp; furniture</v>
          </cell>
          <cell r="B9">
            <v>1.4639541602851372E-2</v>
          </cell>
          <cell r="C9">
            <v>3.7484179918965604E-2</v>
          </cell>
          <cell r="D9">
            <v>5.1108790901867006E-2</v>
          </cell>
          <cell r="E9">
            <v>8.7575108916261302E-3</v>
          </cell>
          <cell r="F9">
            <v>3.369149032062603E-2</v>
          </cell>
          <cell r="G9">
            <v>9.7824828664978755E-3</v>
          </cell>
          <cell r="H9" t="str">
            <v>-</v>
          </cell>
          <cell r="I9">
            <v>-3.6296310054682125E-2</v>
          </cell>
          <cell r="J9">
            <v>2.4996858549752289E-2</v>
          </cell>
          <cell r="K9">
            <v>-7.5625957807056157E-3</v>
          </cell>
          <cell r="L9">
            <v>2.9278259849722321E-2</v>
          </cell>
          <cell r="M9">
            <v>-2.2390742802233292E-2</v>
          </cell>
        </row>
        <row r="10">
          <cell r="A10" t="str">
            <v>3400 Paper &amp; printing</v>
          </cell>
          <cell r="B10">
            <v>5.815512946007876E-2</v>
          </cell>
          <cell r="C10">
            <v>3.8231608333881346E-2</v>
          </cell>
          <cell r="D10">
            <v>0.25150796108672158</v>
          </cell>
          <cell r="E10">
            <v>2.9752041652876402E-2</v>
          </cell>
          <cell r="F10">
            <v>6.3437525012198903E-2</v>
          </cell>
          <cell r="G10">
            <v>0.11513346611173947</v>
          </cell>
          <cell r="H10" t="str">
            <v>-</v>
          </cell>
          <cell r="I10">
            <v>3.8602805205042744E-2</v>
          </cell>
          <cell r="J10">
            <v>6.0039167984886149E-2</v>
          </cell>
          <cell r="K10">
            <v>5.4555501608588498E-2</v>
          </cell>
          <cell r="L10">
            <v>4.455368309157736E-2</v>
          </cell>
          <cell r="M10">
            <v>3.5002153167178432E-2</v>
          </cell>
        </row>
        <row r="11">
          <cell r="A11" t="str">
            <v>3500 Chemical products</v>
          </cell>
          <cell r="B11">
            <v>6.6558717567059569E-2</v>
          </cell>
          <cell r="C11">
            <v>9.1831089841899388E-2</v>
          </cell>
          <cell r="D11">
            <v>0.13716139714155123</v>
          </cell>
          <cell r="E11">
            <v>9.2412762413798449E-2</v>
          </cell>
          <cell r="F11">
            <v>0.22909153151772435</v>
          </cell>
          <cell r="G11">
            <v>8.5770840831666958E-2</v>
          </cell>
          <cell r="H11" t="str">
            <v>-</v>
          </cell>
          <cell r="I11">
            <v>8.6860569127012399E-2</v>
          </cell>
          <cell r="J11">
            <v>0.10607085517445693</v>
          </cell>
          <cell r="K11">
            <v>0.10437085127422206</v>
          </cell>
          <cell r="L11">
            <v>0.14159453579735454</v>
          </cell>
          <cell r="M11">
            <v>5.5232132438491073E-2</v>
          </cell>
        </row>
        <row r="12">
          <cell r="A12" t="str">
            <v>3510 Industrial chemicals</v>
          </cell>
          <cell r="B12">
            <v>1.242950094347646E-2</v>
          </cell>
          <cell r="C12">
            <v>2.4305857624118833E-2</v>
          </cell>
          <cell r="D12">
            <v>6.3122046422613459E-2</v>
          </cell>
          <cell r="E12">
            <v>2.5342702158283454E-2</v>
          </cell>
          <cell r="F12">
            <v>6.5317550991757178E-2</v>
          </cell>
          <cell r="G12">
            <v>1.3160749842013856E-2</v>
          </cell>
          <cell r="H12" t="str">
            <v>-</v>
          </cell>
          <cell r="I12">
            <v>4.7648523162531972E-2</v>
          </cell>
          <cell r="J12">
            <v>3.7200970006929443E-2</v>
          </cell>
          <cell r="K12">
            <v>2.3263983994757039E-2</v>
          </cell>
          <cell r="L12">
            <v>4.7022901698280231E-2</v>
          </cell>
          <cell r="M12">
            <v>1.4015313703438035E-2</v>
          </cell>
        </row>
        <row r="13">
          <cell r="A13" t="str">
            <v>3520 Other chemicals</v>
          </cell>
          <cell r="B13">
            <v>1.7149775406255206E-2</v>
          </cell>
          <cell r="C13">
            <v>4.0401068123203411E-2</v>
          </cell>
          <cell r="D13">
            <v>3.3893472569140541E-2</v>
          </cell>
          <cell r="E13">
            <v>6.4235128956693241E-2</v>
          </cell>
          <cell r="F13">
            <v>6.2548454518614405E-2</v>
          </cell>
          <cell r="G13">
            <v>4.941026921326544E-2</v>
          </cell>
          <cell r="H13" t="str">
            <v>-</v>
          </cell>
          <cell r="I13">
            <v>1.7511983083082366E-2</v>
          </cell>
          <cell r="J13">
            <v>4.0598692629779227E-2</v>
          </cell>
          <cell r="K13">
            <v>5.9784811090139313E-2</v>
          </cell>
          <cell r="L13">
            <v>5.3539534285569602E-2</v>
          </cell>
          <cell r="M13">
            <v>4.0133213991431979E-2</v>
          </cell>
        </row>
        <row r="14">
          <cell r="A14" t="str">
            <v>3512X Chemicals excl. drugs</v>
          </cell>
          <cell r="B14">
            <v>2.4449771951496457E-2</v>
          </cell>
          <cell r="C14">
            <v>4.3085944491756512E-2</v>
          </cell>
          <cell r="D14">
            <v>8.3251468140348034E-2</v>
          </cell>
          <cell r="E14">
            <v>5.605045326827017E-2</v>
          </cell>
          <cell r="F14" t="str">
            <v>-</v>
          </cell>
          <cell r="G14">
            <v>3.6750560724438705E-2</v>
          </cell>
          <cell r="H14" t="str">
            <v>-</v>
          </cell>
          <cell r="I14">
            <v>4.961148154311474E-2</v>
          </cell>
          <cell r="J14">
            <v>5.3695037320217673E-2</v>
          </cell>
          <cell r="K14">
            <v>5.1301197197894888E-2</v>
          </cell>
          <cell r="L14">
            <v>7.5517953143495853E-2</v>
          </cell>
          <cell r="M14">
            <v>3.4760456534551273E-2</v>
          </cell>
        </row>
        <row r="15">
          <cell r="A15" t="str">
            <v>3522 Drugs and medicines</v>
          </cell>
          <cell r="B15">
            <v>5.1296760396692615E-3</v>
          </cell>
          <cell r="C15">
            <v>2.1250547900619882E-2</v>
          </cell>
          <cell r="D15">
            <v>1.3767953421447363E-2</v>
          </cell>
          <cell r="E15">
            <v>3.3742456972068291E-2</v>
          </cell>
          <cell r="F15" t="str">
            <v>-</v>
          </cell>
          <cell r="G15">
            <v>2.6044070291581314E-2</v>
          </cell>
          <cell r="H15" t="str">
            <v>-</v>
          </cell>
          <cell r="I15">
            <v>1.629930538744144E-2</v>
          </cell>
          <cell r="J15">
            <v>2.4104625316498585E-2</v>
          </cell>
          <cell r="K15">
            <v>3.2037368714635098E-2</v>
          </cell>
          <cell r="L15">
            <v>2.5044163448078995E-2</v>
          </cell>
          <cell r="M15">
            <v>1.9539043604847369E-2</v>
          </cell>
        </row>
        <row r="16">
          <cell r="A16" t="str">
            <v>3534A Petrol refineries &amp; products</v>
          </cell>
          <cell r="B16">
            <v>1.2675281243415619E-2</v>
          </cell>
          <cell r="C16">
            <v>9.4827961048602541E-3</v>
          </cell>
          <cell r="D16">
            <v>1.4191264171541335E-2</v>
          </cell>
          <cell r="E16">
            <v>-2.0687436427276908E-2</v>
          </cell>
          <cell r="F16">
            <v>9.7641857419940616E-3</v>
          </cell>
          <cell r="G16">
            <v>-7.0845804250194199E-3</v>
          </cell>
          <cell r="H16" t="str">
            <v>-</v>
          </cell>
          <cell r="I16">
            <v>1.7175482373586872E-2</v>
          </cell>
          <cell r="J16">
            <v>1.9867136204695688E-2</v>
          </cell>
          <cell r="K16">
            <v>-2.1648213434685934E-4</v>
          </cell>
          <cell r="L16">
            <v>7.0222763965060954E-3</v>
          </cell>
          <cell r="M16">
            <v>-7.2978558328591528E-2</v>
          </cell>
        </row>
        <row r="17">
          <cell r="A17" t="str">
            <v>3556A Rubber &amp; plastics products</v>
          </cell>
          <cell r="B17">
            <v>2.4142492466247511E-2</v>
          </cell>
          <cell r="C17">
            <v>1.7535786580020907E-2</v>
          </cell>
          <cell r="D17">
            <v>2.7461872732436002E-2</v>
          </cell>
          <cell r="E17">
            <v>2.2175690904833234E-2</v>
          </cell>
          <cell r="F17">
            <v>9.348933988567186E-2</v>
          </cell>
          <cell r="G17">
            <v>2.949817983590565E-2</v>
          </cell>
          <cell r="H17" t="str">
            <v>-</v>
          </cell>
          <cell r="I17">
            <v>2.1268930771156354E-3</v>
          </cell>
          <cell r="J17">
            <v>8.518256821843229E-3</v>
          </cell>
          <cell r="K17">
            <v>2.1264301426909216E-2</v>
          </cell>
          <cell r="L17">
            <v>3.4004431690267713E-2</v>
          </cell>
          <cell r="M17">
            <v>6.8451817609792839E-2</v>
          </cell>
        </row>
        <row r="18">
          <cell r="A18" t="str">
            <v>3600 Stone, clay &amp; glass</v>
          </cell>
          <cell r="B18">
            <v>2.4307079081363352E-2</v>
          </cell>
          <cell r="C18">
            <v>-8.1096344230280702E-3</v>
          </cell>
          <cell r="D18">
            <v>5.860528788566239E-2</v>
          </cell>
          <cell r="E18">
            <v>7.4175130954469675E-4</v>
          </cell>
          <cell r="F18">
            <v>4.3140745289489565E-2</v>
          </cell>
          <cell r="G18">
            <v>4.7965897352413418E-2</v>
          </cell>
          <cell r="H18" t="str">
            <v>-</v>
          </cell>
          <cell r="I18">
            <v>-1.4184348300882952E-2</v>
          </cell>
          <cell r="J18">
            <v>5.0002970010149181E-3</v>
          </cell>
          <cell r="K18">
            <v>-4.123019879719244E-3</v>
          </cell>
          <cell r="L18">
            <v>2.4236846226896088E-3</v>
          </cell>
          <cell r="M18">
            <v>-6.9356510666350448E-3</v>
          </cell>
        </row>
        <row r="19">
          <cell r="A19" t="str">
            <v>3700 Basic metal industries</v>
          </cell>
          <cell r="B19">
            <v>7.5070201191329053E-2</v>
          </cell>
          <cell r="C19">
            <v>2.4331866536091255E-2</v>
          </cell>
          <cell r="D19">
            <v>5.1846284354678238E-2</v>
          </cell>
          <cell r="E19">
            <v>-5.2594309928082113E-3</v>
          </cell>
          <cell r="F19">
            <v>3.5555467939479599E-2</v>
          </cell>
          <cell r="G19">
            <v>3.2403511215317198E-2</v>
          </cell>
          <cell r="H19" t="str">
            <v>-</v>
          </cell>
          <cell r="I19">
            <v>1.6035769591929948E-2</v>
          </cell>
          <cell r="J19">
            <v>1.7215698815440168E-2</v>
          </cell>
          <cell r="K19">
            <v>-5.4385878278290735E-3</v>
          </cell>
          <cell r="L19">
            <v>-4.1750768573792514E-2</v>
          </cell>
          <cell r="M19">
            <v>3.2510543578126674E-2</v>
          </cell>
        </row>
        <row r="20">
          <cell r="A20" t="str">
            <v>3710 Ferrous metals</v>
          </cell>
          <cell r="B20">
            <v>2.9334418934366682E-2</v>
          </cell>
          <cell r="C20">
            <v>-6.4346516161114227E-3</v>
          </cell>
          <cell r="D20">
            <v>3.0264642353135706E-2</v>
          </cell>
          <cell r="E20">
            <v>-1.6918703921511402E-2</v>
          </cell>
          <cell r="F20">
            <v>2.5338364073887391E-2</v>
          </cell>
          <cell r="G20">
            <v>1.3031296150071868E-2</v>
          </cell>
          <cell r="H20" t="str">
            <v>-</v>
          </cell>
          <cell r="I20">
            <v>-5.7251128837263066E-3</v>
          </cell>
          <cell r="J20">
            <v>1.1849807935514912E-2</v>
          </cell>
          <cell r="K20">
            <v>-8.2154824246840306E-3</v>
          </cell>
          <cell r="L20">
            <v>-3.3752604150857533E-2</v>
          </cell>
          <cell r="M20">
            <v>4.247272737074603E-4</v>
          </cell>
        </row>
        <row r="21">
          <cell r="A21" t="str">
            <v>3720 Non-ferrous metals</v>
          </cell>
          <cell r="B21">
            <v>4.5735782256913611E-2</v>
          </cell>
          <cell r="C21">
            <v>2.8624972859554468E-2</v>
          </cell>
          <cell r="D21">
            <v>2.1588384547480959E-2</v>
          </cell>
          <cell r="E21">
            <v>1.112028610597798E-2</v>
          </cell>
          <cell r="F21">
            <v>1.0244146248534253E-2</v>
          </cell>
          <cell r="G21">
            <v>1.8776020566473376E-2</v>
          </cell>
          <cell r="H21" t="str">
            <v>-</v>
          </cell>
          <cell r="I21">
            <v>2.1036827513461157E-2</v>
          </cell>
          <cell r="J21">
            <v>5.3656314844490495E-3</v>
          </cell>
          <cell r="K21">
            <v>2.6692798290599883E-3</v>
          </cell>
          <cell r="L21">
            <v>-8.1169400217820098E-3</v>
          </cell>
          <cell r="M21">
            <v>3.0888732015141716E-2</v>
          </cell>
        </row>
        <row r="22">
          <cell r="A22" t="str">
            <v>3800 Fabricated metal products and machinery</v>
          </cell>
          <cell r="B22">
            <v>9.6161933582442891E-2</v>
          </cell>
          <cell r="C22">
            <v>0.26072656829610968</v>
          </cell>
          <cell r="D22">
            <v>0.52444779957499488</v>
          </cell>
          <cell r="E22">
            <v>0.16146569347860615</v>
          </cell>
          <cell r="F22">
            <v>0.34779076979142065</v>
          </cell>
          <cell r="G22">
            <v>1.204149365254269</v>
          </cell>
          <cell r="H22" t="str">
            <v>-</v>
          </cell>
          <cell r="I22">
            <v>9.5587569571560123E-3</v>
          </cell>
          <cell r="J22">
            <v>0.37701134523748897</v>
          </cell>
          <cell r="K22">
            <v>0.17296142152941543</v>
          </cell>
          <cell r="L22">
            <v>0.3068632696343645</v>
          </cell>
          <cell r="M22">
            <v>0.48498492790219194</v>
          </cell>
        </row>
        <row r="23">
          <cell r="A23" t="str">
            <v>3810 Fabricated metal products</v>
          </cell>
          <cell r="B23">
            <v>2.5250514387613488E-2</v>
          </cell>
          <cell r="C23">
            <v>3.0079400068455067E-2</v>
          </cell>
          <cell r="D23">
            <v>0.12363579903771561</v>
          </cell>
          <cell r="E23">
            <v>1.1628865777280633E-2</v>
          </cell>
          <cell r="F23">
            <v>9.9953808670244212E-2</v>
          </cell>
          <cell r="G23">
            <v>0.1087535437311864</v>
          </cell>
          <cell r="H23" t="str">
            <v>-</v>
          </cell>
          <cell r="I23">
            <v>-2.7049251633020788E-3</v>
          </cell>
          <cell r="J23">
            <v>0.12004422783571107</v>
          </cell>
          <cell r="K23">
            <v>-1.9667755563472885E-2</v>
          </cell>
          <cell r="L23">
            <v>2.2839987584220987E-2</v>
          </cell>
          <cell r="M23">
            <v>4.1604696497894049E-2</v>
          </cell>
        </row>
        <row r="24">
          <cell r="A24" t="str">
            <v>3820 Non-electrical machinery</v>
          </cell>
          <cell r="B24">
            <v>1.4020181390918577E-2</v>
          </cell>
          <cell r="C24">
            <v>3.1150344797491441E-2</v>
          </cell>
          <cell r="D24">
            <v>0.19878633901809201</v>
          </cell>
          <cell r="E24">
            <v>3.302890600703122E-2</v>
          </cell>
          <cell r="F24">
            <v>2.7029934327476017E-4</v>
          </cell>
          <cell r="G24">
            <v>0.32366469087850042</v>
          </cell>
          <cell r="H24" t="str">
            <v>-</v>
          </cell>
          <cell r="I24">
            <v>7.6330750225236499E-2</v>
          </cell>
          <cell r="J24">
            <v>0.10720785308144806</v>
          </cell>
          <cell r="K24">
            <v>8.350042934305215E-3</v>
          </cell>
          <cell r="L24">
            <v>0.11371676876349426</v>
          </cell>
          <cell r="M24">
            <v>8.9613943581893743E-2</v>
          </cell>
        </row>
        <row r="25">
          <cell r="A25" t="str">
            <v>382X Machinery &amp; equipment, nec</v>
          </cell>
          <cell r="B25">
            <v>9.8701364067459042E-3</v>
          </cell>
          <cell r="C25">
            <v>1.065077272618169E-2</v>
          </cell>
          <cell r="D25">
            <v>0.17564978871887052</v>
          </cell>
          <cell r="E25">
            <v>2.4603213085197192E-2</v>
          </cell>
          <cell r="F25" t="str">
            <v>-</v>
          </cell>
          <cell r="G25">
            <v>0.24334034639849997</v>
          </cell>
          <cell r="H25" t="str">
            <v>-</v>
          </cell>
          <cell r="I25">
            <v>6.2372373104943021E-2</v>
          </cell>
          <cell r="J25">
            <v>0.10269351516153452</v>
          </cell>
          <cell r="K25">
            <v>-2.8565249420338983E-2</v>
          </cell>
          <cell r="L25">
            <v>8.8928115216038606E-2</v>
          </cell>
          <cell r="M25">
            <v>4.1970734923406819E-2</v>
          </cell>
        </row>
        <row r="26">
          <cell r="A26" t="str">
            <v>3825 Office machinery &amp; computers</v>
          </cell>
          <cell r="B26">
            <v>4.1499739934091314E-3</v>
          </cell>
          <cell r="C26">
            <v>2.8139210974335568E-2</v>
          </cell>
          <cell r="D26">
            <v>2.3136843530883956E-2</v>
          </cell>
          <cell r="E26">
            <v>8.4240004582051935E-3</v>
          </cell>
          <cell r="F26" t="str">
            <v>-</v>
          </cell>
          <cell r="G26">
            <v>8.0324814670669681E-2</v>
          </cell>
          <cell r="H26" t="str">
            <v>-</v>
          </cell>
          <cell r="I26">
            <v>1.5098405079151007E-2</v>
          </cell>
          <cell r="J26">
            <v>4.5131411562922665E-3</v>
          </cell>
          <cell r="K26">
            <v>3.6872524204720959E-2</v>
          </cell>
          <cell r="L26">
            <v>2.4789027766135577E-2</v>
          </cell>
          <cell r="M26">
            <v>4.832748364688589E-2</v>
          </cell>
        </row>
        <row r="27">
          <cell r="A27" t="str">
            <v>3830 Electrical machinery</v>
          </cell>
          <cell r="B27">
            <v>1.1265484229212582E-2</v>
          </cell>
          <cell r="C27">
            <v>5.9736674385022073E-2</v>
          </cell>
          <cell r="D27">
            <v>0.15211040751082089</v>
          </cell>
          <cell r="E27">
            <v>9.7053416543170706E-2</v>
          </cell>
          <cell r="F27">
            <v>0.10912671593425545</v>
          </cell>
          <cell r="G27">
            <v>0.57990141657556604</v>
          </cell>
          <cell r="H27" t="str">
            <v>-</v>
          </cell>
          <cell r="I27">
            <v>-3.3249492720698877E-3</v>
          </cell>
          <cell r="J27">
            <v>0.10463906080320486</v>
          </cell>
          <cell r="K27">
            <v>0.10645306233753569</v>
          </cell>
          <cell r="L27">
            <v>0.12693850835147205</v>
          </cell>
          <cell r="M27">
            <v>0.22277681165838334</v>
          </cell>
        </row>
        <row r="28">
          <cell r="A28" t="str">
            <v>383X Electrical mach. excl.  comm.  equipment</v>
          </cell>
          <cell r="B28">
            <v>7.166164101317791E-3</v>
          </cell>
          <cell r="C28">
            <v>4.9527220608656343E-3</v>
          </cell>
          <cell r="D28">
            <v>7.9406641097914885E-2</v>
          </cell>
          <cell r="E28">
            <v>5.236217254684998E-2</v>
          </cell>
          <cell r="F28" t="str">
            <v>-</v>
          </cell>
          <cell r="G28">
            <v>0.25165772402812331</v>
          </cell>
          <cell r="H28" t="str">
            <v>-</v>
          </cell>
          <cell r="I28">
            <v>-2.3241466825984717E-3</v>
          </cell>
          <cell r="J28">
            <v>5.0152043023682653E-2</v>
          </cell>
          <cell r="K28">
            <v>4.7608913689782893E-2</v>
          </cell>
          <cell r="L28">
            <v>5.0224205302745357E-2</v>
          </cell>
          <cell r="M28">
            <v>9.2040354339570016E-2</v>
          </cell>
        </row>
        <row r="29">
          <cell r="A29" t="str">
            <v xml:space="preserve">3832 Radio, TV &amp; communication equipment  </v>
          </cell>
          <cell r="B29">
            <v>4.0990548497471168E-3</v>
          </cell>
          <cell r="C29">
            <v>5.6607096113423017E-2</v>
          </cell>
          <cell r="D29">
            <v>7.2703412916116011E-2</v>
          </cell>
          <cell r="E29">
            <v>4.4690731748186746E-2</v>
          </cell>
          <cell r="F29" t="str">
            <v>-</v>
          </cell>
          <cell r="G29">
            <v>0.32824282922186931</v>
          </cell>
          <cell r="H29" t="str">
            <v>-</v>
          </cell>
          <cell r="I29">
            <v>-1.0051646307747924E-3</v>
          </cell>
          <cell r="J29">
            <v>5.448686794616095E-2</v>
          </cell>
          <cell r="K29">
            <v>5.8901955123595806E-2</v>
          </cell>
          <cell r="L29">
            <v>7.6714040958701199E-2</v>
          </cell>
          <cell r="M29">
            <v>0.13081599937706817</v>
          </cell>
        </row>
        <row r="30">
          <cell r="A30" t="str">
            <v>3840 Transport equipment</v>
          </cell>
          <cell r="B30">
            <v>4.1614363167853705E-2</v>
          </cell>
          <cell r="C30">
            <v>0.13293666836560047</v>
          </cell>
          <cell r="D30">
            <v>1.9083028377362116E-2</v>
          </cell>
          <cell r="E30">
            <v>1.1129394793242089E-2</v>
          </cell>
          <cell r="F30">
            <v>9.3894743983589504E-2</v>
          </cell>
          <cell r="G30">
            <v>0.18541880878367661</v>
          </cell>
          <cell r="H30" t="str">
            <v>-</v>
          </cell>
          <cell r="I30">
            <v>-6.3793637723078195E-2</v>
          </cell>
          <cell r="J30">
            <v>-1.1212199972215614E-2</v>
          </cell>
          <cell r="K30">
            <v>6.87176726028252E-2</v>
          </cell>
          <cell r="L30">
            <v>2.3033329834659336E-3</v>
          </cell>
          <cell r="M30">
            <v>0.12083972305943982</v>
          </cell>
        </row>
        <row r="31">
          <cell r="A31" t="str">
            <v>3841 Shipbuilding</v>
          </cell>
          <cell r="B31">
            <v>6.1536012014205919E-3</v>
          </cell>
          <cell r="C31">
            <v>1.091528896198016E-4</v>
          </cell>
          <cell r="D31">
            <v>-1.1414640783879588E-2</v>
          </cell>
          <cell r="E31">
            <v>3.2219049748709603E-3</v>
          </cell>
          <cell r="F31">
            <v>3.0517984597475171E-3</v>
          </cell>
          <cell r="G31">
            <v>9.4411408736096436E-3</v>
          </cell>
          <cell r="H31" t="str">
            <v>-</v>
          </cell>
          <cell r="I31">
            <v>-8.1664017545889506E-2</v>
          </cell>
          <cell r="J31">
            <v>-7.4176883788274375E-2</v>
          </cell>
          <cell r="K31">
            <v>-7.2259251991803218E-3</v>
          </cell>
          <cell r="L31">
            <v>-1.981947833695766E-3</v>
          </cell>
          <cell r="M31">
            <v>-3.5468810056587183E-3</v>
          </cell>
        </row>
        <row r="32">
          <cell r="A32" t="str">
            <v>3843 Motor vehicles</v>
          </cell>
          <cell r="B32">
            <v>2.9367578616783713E-2</v>
          </cell>
          <cell r="C32">
            <v>0.10676299345941066</v>
          </cell>
          <cell r="D32">
            <v>1.9449185996061439E-2</v>
          </cell>
          <cell r="E32">
            <v>-9.3590525866307263E-3</v>
          </cell>
          <cell r="F32">
            <v>5.9645995571810023E-2</v>
          </cell>
          <cell r="G32">
            <v>0.16654601794438811</v>
          </cell>
          <cell r="H32" t="str">
            <v>-</v>
          </cell>
          <cell r="I32">
            <v>4.4154452846622786E-3</v>
          </cell>
          <cell r="J32">
            <v>4.5625415690927804E-2</v>
          </cell>
          <cell r="K32">
            <v>-6.3855930478957015E-3</v>
          </cell>
          <cell r="L32">
            <v>-3.1096265301279461E-2</v>
          </cell>
          <cell r="M32">
            <v>0.1045227200978055</v>
          </cell>
        </row>
        <row r="33">
          <cell r="A33" t="str">
            <v>3845 Aircraft</v>
          </cell>
          <cell r="B33">
            <v>4.480333503275132E-3</v>
          </cell>
          <cell r="C33">
            <v>3.0148135559905736E-2</v>
          </cell>
          <cell r="D33">
            <v>3.9247313286479724E-3</v>
          </cell>
          <cell r="E33">
            <v>2.3502750294874041E-2</v>
          </cell>
          <cell r="F33">
            <v>1.786696740729668E-2</v>
          </cell>
          <cell r="G33">
            <v>3.9983764734357686E-3</v>
          </cell>
          <cell r="H33" t="str">
            <v>-</v>
          </cell>
          <cell r="I33">
            <v>1.0606547137035132E-2</v>
          </cell>
          <cell r="J33">
            <v>8.6889096566553584E-3</v>
          </cell>
          <cell r="K33">
            <v>7.8253937703902932E-2</v>
          </cell>
          <cell r="L33">
            <v>3.247312848195124E-2</v>
          </cell>
          <cell r="M33">
            <v>1.7461012220485187E-2</v>
          </cell>
        </row>
        <row r="34">
          <cell r="A34" t="str">
            <v>3842A Other transport equipment</v>
          </cell>
          <cell r="B34">
            <v>1.6128498464322183E-3</v>
          </cell>
          <cell r="C34">
            <v>-5.8791488329072135E-3</v>
          </cell>
          <cell r="D34">
            <v>6.5885800313932605E-3</v>
          </cell>
          <cell r="E34">
            <v>-6.520739318203338E-3</v>
          </cell>
          <cell r="F34">
            <v>1.3544540206199052E-2</v>
          </cell>
          <cell r="G34">
            <v>5.5612680643859014E-3</v>
          </cell>
          <cell r="H34" t="str">
            <v>-</v>
          </cell>
          <cell r="I34">
            <v>-1.7317192930558953E-4</v>
          </cell>
          <cell r="J34">
            <v>2.9041287778077637E-3</v>
          </cell>
          <cell r="K34">
            <v>2.5978991926414782E-3</v>
          </cell>
          <cell r="L34">
            <v>1.2192825659338735E-3</v>
          </cell>
          <cell r="M34">
            <v>1.9385299879163414E-3</v>
          </cell>
        </row>
        <row r="35">
          <cell r="A35" t="str">
            <v>3850 Professional goods</v>
          </cell>
          <cell r="B35">
            <v>3.2541812403888881E-3</v>
          </cell>
          <cell r="C35">
            <v>7.0077938878543317E-3</v>
          </cell>
          <cell r="D35">
            <v>3.1020857486351312E-2</v>
          </cell>
          <cell r="E35">
            <v>8.1390190284278234E-3</v>
          </cell>
          <cell r="F35">
            <v>4.3938540088027084E-2</v>
          </cell>
          <cell r="G35">
            <v>4.1948201678491059E-2</v>
          </cell>
          <cell r="H35" t="str">
            <v>-</v>
          </cell>
          <cell r="I35">
            <v>2.1378202186786732E-3</v>
          </cell>
          <cell r="J35">
            <v>4.5806897945422836E-2</v>
          </cell>
          <cell r="K35">
            <v>8.9248014712594321E-3</v>
          </cell>
          <cell r="L35">
            <v>3.857443849985031E-2</v>
          </cell>
          <cell r="M35">
            <v>1.2081079723372315E-2</v>
          </cell>
        </row>
        <row r="36">
          <cell r="A36" t="str">
            <v>3900 Other manufacturing</v>
          </cell>
          <cell r="B36">
            <v>2.8820800986786074E-3</v>
          </cell>
          <cell r="C36">
            <v>-3.7818563327814402E-4</v>
          </cell>
          <cell r="D36">
            <v>1.0261279346913304E-2</v>
          </cell>
          <cell r="E36">
            <v>-1.1732006029204135E-2</v>
          </cell>
          <cell r="F36">
            <v>-1.7114662092736418E-3</v>
          </cell>
          <cell r="G36">
            <v>0.10294873418416418</v>
          </cell>
          <cell r="H36" t="str">
            <v>-</v>
          </cell>
          <cell r="I36">
            <v>-5.4151998327409351E-3</v>
          </cell>
          <cell r="J36">
            <v>8.8381250800660307E-3</v>
          </cell>
          <cell r="K36">
            <v>-1.6385529381602708E-3</v>
          </cell>
          <cell r="L36">
            <v>1.7781218684662772E-2</v>
          </cell>
          <cell r="M36">
            <v>-6.7867592756268454E-4</v>
          </cell>
        </row>
        <row r="37">
          <cell r="A37" t="str">
            <v>4000 Electricity, gas, water</v>
          </cell>
          <cell r="B37">
            <v>0.1842513916396005</v>
          </cell>
          <cell r="C37">
            <v>8.6850766675609495E-2</v>
          </cell>
          <cell r="D37">
            <v>0.10054655275812761</v>
          </cell>
          <cell r="E37">
            <v>0.13399772095000553</v>
          </cell>
          <cell r="F37">
            <v>3.0875469753561761E-2</v>
          </cell>
          <cell r="G37">
            <v>0.14165198018733641</v>
          </cell>
          <cell r="H37" t="str">
            <v>-</v>
          </cell>
          <cell r="I37">
            <v>8.0475351916569363E-2</v>
          </cell>
          <cell r="J37">
            <v>0.17462935293080079</v>
          </cell>
          <cell r="K37">
            <v>7.4925696393761301E-2</v>
          </cell>
          <cell r="L37">
            <v>8.489204026604584E-2</v>
          </cell>
          <cell r="M37">
            <v>7.3583346685755016E-2</v>
          </cell>
        </row>
        <row r="38">
          <cell r="A38" t="str">
            <v>5000 Construction</v>
          </cell>
          <cell r="B38">
            <v>0.2674142686094324</v>
          </cell>
          <cell r="C38">
            <v>0.25674875563902289</v>
          </cell>
          <cell r="D38">
            <v>0.44400131503782431</v>
          </cell>
          <cell r="E38">
            <v>0.10221807599867688</v>
          </cell>
          <cell r="F38">
            <v>5.8908744876924435E-2</v>
          </cell>
          <cell r="G38">
            <v>0.4117036341725992</v>
          </cell>
          <cell r="H38" t="str">
            <v>-</v>
          </cell>
          <cell r="I38">
            <v>0.11660564734356561</v>
          </cell>
          <cell r="J38">
            <v>0.22056845029959585</v>
          </cell>
          <cell r="K38">
            <v>0.18760849987387107</v>
          </cell>
          <cell r="L38">
            <v>4.8213467066853144E-2</v>
          </cell>
          <cell r="M38">
            <v>-6.6342913621082918E-3</v>
          </cell>
        </row>
        <row r="39">
          <cell r="A39" t="str">
            <v>6000 Wholesale and retail trade, restaurants and hotels</v>
          </cell>
          <cell r="B39">
            <v>0.6873605429146421</v>
          </cell>
          <cell r="C39">
            <v>0.62010128284333321</v>
          </cell>
          <cell r="D39">
            <v>0.6497253291842906</v>
          </cell>
          <cell r="E39">
            <v>0.40981310206390514</v>
          </cell>
          <cell r="F39">
            <v>0.65622611466410197</v>
          </cell>
          <cell r="G39">
            <v>0.8419405553372582</v>
          </cell>
          <cell r="H39" t="str">
            <v>-</v>
          </cell>
          <cell r="I39">
            <v>0.31765260403634382</v>
          </cell>
          <cell r="J39">
            <v>0.37116056728656499</v>
          </cell>
          <cell r="K39">
            <v>0.42914607864482657</v>
          </cell>
          <cell r="L39">
            <v>0.69998476272811883</v>
          </cell>
          <cell r="M39">
            <v>0.27027723225397676</v>
          </cell>
        </row>
        <row r="40">
          <cell r="A40" t="str">
            <v>6120 Wholesale and retail trade</v>
          </cell>
          <cell r="B40" t="e">
            <v>#DIV/0!</v>
          </cell>
          <cell r="C40">
            <v>0.56366625651896252</v>
          </cell>
          <cell r="D40">
            <v>0.55687637208151564</v>
          </cell>
          <cell r="E40">
            <v>0.3350056634659544</v>
          </cell>
          <cell r="F40">
            <v>0.6138362757153969</v>
          </cell>
          <cell r="G40" t="e">
            <v>#DIV/0!</v>
          </cell>
          <cell r="H40" t="str">
            <v>-</v>
          </cell>
          <cell r="I40">
            <v>0.39635717459031189</v>
          </cell>
          <cell r="J40">
            <v>0.36557464105027682</v>
          </cell>
          <cell r="K40">
            <v>0.34638244601088325</v>
          </cell>
          <cell r="L40">
            <v>0.66752565296375399</v>
          </cell>
          <cell r="M40">
            <v>0.24501197441802919</v>
          </cell>
        </row>
        <row r="41">
          <cell r="A41" t="str">
            <v>6300 Restaurants and hotels</v>
          </cell>
          <cell r="B41" t="e">
            <v>#DIV/0!</v>
          </cell>
          <cell r="C41">
            <v>5.5557629541714518E-2</v>
          </cell>
          <cell r="D41">
            <v>9.3083436471325109E-2</v>
          </cell>
          <cell r="E41">
            <v>7.4808371190155112E-2</v>
          </cell>
          <cell r="F41">
            <v>4.2083260908260381E-2</v>
          </cell>
          <cell r="G41" t="e">
            <v>#DIV/0!</v>
          </cell>
          <cell r="H41" t="str">
            <v>-</v>
          </cell>
          <cell r="I41">
            <v>-8.5618224800377091E-2</v>
          </cell>
          <cell r="J41">
            <v>3.9567443396392819E-3</v>
          </cell>
          <cell r="K41">
            <v>8.2795070269572543E-2</v>
          </cell>
          <cell r="L41">
            <v>3.3030792270495254E-2</v>
          </cell>
          <cell r="M41">
            <v>2.5223078643351778E-2</v>
          </cell>
        </row>
        <row r="42">
          <cell r="A42" t="str">
            <v>7000 Transports, storage, and communications</v>
          </cell>
          <cell r="B42">
            <v>0.41769111875420056</v>
          </cell>
          <cell r="C42">
            <v>0.31398266938509922</v>
          </cell>
          <cell r="D42">
            <v>0.4341738537641312</v>
          </cell>
          <cell r="E42">
            <v>0.32566463778612847</v>
          </cell>
          <cell r="F42">
            <v>0.30116440537470979</v>
          </cell>
          <cell r="G42">
            <v>0.38919773691221948</v>
          </cell>
          <cell r="H42" t="str">
            <v>-</v>
          </cell>
          <cell r="I42">
            <v>0.37745888814613859</v>
          </cell>
          <cell r="J42">
            <v>0.36260015354554892</v>
          </cell>
          <cell r="K42">
            <v>0.29228595142920299</v>
          </cell>
          <cell r="L42">
            <v>0.17942182205796989</v>
          </cell>
          <cell r="M42">
            <v>0.26381483898025665</v>
          </cell>
        </row>
        <row r="43">
          <cell r="A43" t="str">
            <v>7100 Transport and storage</v>
          </cell>
          <cell r="B43">
            <v>0.23194675467426287</v>
          </cell>
          <cell r="C43">
            <v>0.11266474372213653</v>
          </cell>
          <cell r="D43">
            <v>0.25807741701366166</v>
          </cell>
          <cell r="E43">
            <v>0.1352440092607895</v>
          </cell>
          <cell r="F43">
            <v>0.18493771189091338</v>
          </cell>
          <cell r="G43" t="e">
            <v>#DIV/0!</v>
          </cell>
          <cell r="H43" t="str">
            <v>-</v>
          </cell>
          <cell r="I43" t="e">
            <v>#DIV/0!</v>
          </cell>
          <cell r="J43">
            <v>0.2144518753838883</v>
          </cell>
          <cell r="K43">
            <v>0.13452529126996277</v>
          </cell>
          <cell r="L43">
            <v>5.6499170178756483E-2</v>
          </cell>
          <cell r="M43">
            <v>0.12261705911174448</v>
          </cell>
        </row>
        <row r="44">
          <cell r="A44" t="str">
            <v>7200 Communication services</v>
          </cell>
          <cell r="B44">
            <v>0.18009327715285692</v>
          </cell>
          <cell r="C44">
            <v>0.17627414970929442</v>
          </cell>
          <cell r="D44">
            <v>0.17638037608357013</v>
          </cell>
          <cell r="E44">
            <v>0.16874195135507569</v>
          </cell>
          <cell r="F44">
            <v>0.11638804859834229</v>
          </cell>
          <cell r="G44" t="e">
            <v>#DIV/0!</v>
          </cell>
          <cell r="H44" t="str">
            <v>-</v>
          </cell>
          <cell r="I44" t="e">
            <v>#DIV/0!</v>
          </cell>
          <cell r="J44">
            <v>0.1494539228334896</v>
          </cell>
          <cell r="K44">
            <v>0.14846351940086835</v>
          </cell>
          <cell r="L44">
            <v>0.12172875551942558</v>
          </cell>
          <cell r="M44">
            <v>0.14093724557498807</v>
          </cell>
        </row>
        <row r="45">
          <cell r="A45" t="str">
            <v>8000 Finance,insurance,real estate, &amp; business  services</v>
          </cell>
          <cell r="B45">
            <v>1.267816606829913</v>
          </cell>
          <cell r="C45">
            <v>1.0261329308885654</v>
          </cell>
          <cell r="D45">
            <v>1.1002385805177972</v>
          </cell>
          <cell r="E45">
            <v>1.0035785444665566</v>
          </cell>
          <cell r="F45">
            <v>0.16095812270255247</v>
          </cell>
          <cell r="G45">
            <v>1.0646658339941226</v>
          </cell>
          <cell r="H45" t="str">
            <v>-</v>
          </cell>
          <cell r="I45">
            <v>0.64847358142285771</v>
          </cell>
          <cell r="J45">
            <v>0.78243610070224401</v>
          </cell>
          <cell r="K45">
            <v>0.96412015721879041</v>
          </cell>
          <cell r="L45">
            <v>1.088707950504193</v>
          </cell>
          <cell r="M45">
            <v>0.55213031269275337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0.17230314064589464</v>
          </cell>
          <cell r="D46">
            <v>0.33010805704558155</v>
          </cell>
          <cell r="E46">
            <v>8.7115839541662604E-2</v>
          </cell>
          <cell r="F46" t="e">
            <v>#DIV/0!</v>
          </cell>
          <cell r="G46" t="e">
            <v>#DIV/0!</v>
          </cell>
          <cell r="H46" t="str">
            <v>-</v>
          </cell>
          <cell r="I46">
            <v>0.15037497320806031</v>
          </cell>
          <cell r="J46">
            <v>0.36737739612768966</v>
          </cell>
          <cell r="K46">
            <v>0.28688825670408696</v>
          </cell>
          <cell r="L46">
            <v>0.2034465452120435</v>
          </cell>
          <cell r="M46">
            <v>0.23895675928336582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0.86302008954257237</v>
          </cell>
          <cell r="D47">
            <v>0.77144184506344393</v>
          </cell>
          <cell r="E47">
            <v>0.90558501771450295</v>
          </cell>
          <cell r="F47" t="e">
            <v>#DIV/0!</v>
          </cell>
          <cell r="G47" t="e">
            <v>#DIV/0!</v>
          </cell>
          <cell r="H47" t="str">
            <v>-</v>
          </cell>
          <cell r="I47">
            <v>0.49714644631436128</v>
          </cell>
          <cell r="J47">
            <v>0.41971990984112456</v>
          </cell>
          <cell r="K47">
            <v>0.67698750710329803</v>
          </cell>
          <cell r="L47">
            <v>0.88344784312654911</v>
          </cell>
          <cell r="M47">
            <v>0.31292164157965552</v>
          </cell>
        </row>
        <row r="49">
          <cell r="A49" t="str">
            <v>Non-farm business sector excl. non-market services</v>
          </cell>
          <cell r="B49">
            <v>3.4447263434308506</v>
          </cell>
          <cell r="C49">
            <v>2.819668141958751</v>
          </cell>
          <cell r="D49">
            <v>3.8887863966688223</v>
          </cell>
          <cell r="E49">
            <v>2.2145386598944614</v>
          </cell>
          <cell r="F49">
            <v>2.1279233761038796</v>
          </cell>
          <cell r="G49">
            <v>4.4912743535420612</v>
          </cell>
          <cell r="H49" t="str">
            <v>-</v>
          </cell>
          <cell r="I49">
            <v>2.6891874014486725</v>
          </cell>
          <cell r="J49">
            <v>2.5041411099672639</v>
          </cell>
          <cell r="K49">
            <v>2.3224609071740265</v>
          </cell>
          <cell r="L49">
            <v>2.6763185160699976</v>
          </cell>
          <cell r="M49">
            <v>1.6883542457733662</v>
          </cell>
        </row>
      </sheetData>
      <sheetData sheetId="4">
        <row r="3">
          <cell r="A3" t="str">
            <v>1990-97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0.17366893643409706</v>
          </cell>
          <cell r="C5">
            <v>0.25129961302800308</v>
          </cell>
          <cell r="D5">
            <v>8.3123934903817625E-3</v>
          </cell>
          <cell r="E5">
            <v>1.2854835520358718E-2</v>
          </cell>
          <cell r="F5" t="e">
            <v>#DIV/0!</v>
          </cell>
          <cell r="G5">
            <v>-7.8347132038939782E-3</v>
          </cell>
          <cell r="H5">
            <v>0.11748686399649982</v>
          </cell>
          <cell r="I5">
            <v>1.8698390298477034</v>
          </cell>
          <cell r="J5" t="str">
            <v>-</v>
          </cell>
          <cell r="K5">
            <v>0.17306240011435536</v>
          </cell>
          <cell r="L5">
            <v>5.3217728194326221E-2</v>
          </cell>
          <cell r="M5">
            <v>6.6117981118172706E-4</v>
          </cell>
        </row>
        <row r="6">
          <cell r="A6" t="str">
            <v>3000 Total manufacturing industry</v>
          </cell>
          <cell r="B6">
            <v>0.308684092311932</v>
          </cell>
          <cell r="C6">
            <v>0.61966198755494706</v>
          </cell>
          <cell r="D6">
            <v>1.5206049642686648</v>
          </cell>
          <cell r="E6">
            <v>0.45034646384152388</v>
          </cell>
          <cell r="F6">
            <v>0.40618174597873496</v>
          </cell>
          <cell r="G6">
            <v>0.3493441184425361</v>
          </cell>
          <cell r="H6">
            <v>0.5879884964904557</v>
          </cell>
          <cell r="I6">
            <v>0.37783108677547467</v>
          </cell>
          <cell r="J6" t="str">
            <v>-</v>
          </cell>
          <cell r="K6">
            <v>0.2070707005304275</v>
          </cell>
          <cell r="L6">
            <v>0.8231029131250529</v>
          </cell>
          <cell r="M6">
            <v>-0.21565114779452965</v>
          </cell>
        </row>
        <row r="7">
          <cell r="A7" t="str">
            <v>3100 Food, drink &amp; tobacco</v>
          </cell>
          <cell r="B7">
            <v>6.9063262103053039E-2</v>
          </cell>
          <cell r="C7">
            <v>6.1511613908739694E-2</v>
          </cell>
          <cell r="D7">
            <v>6.888978360119731E-2</v>
          </cell>
          <cell r="E7">
            <v>9.1069871988458923E-2</v>
          </cell>
          <cell r="F7">
            <v>8.4368375376420196E-2</v>
          </cell>
          <cell r="G7">
            <v>-7.2212844820589601E-3</v>
          </cell>
          <cell r="H7">
            <v>0.11417714850064828</v>
          </cell>
          <cell r="I7">
            <v>6.9449301439821698E-2</v>
          </cell>
          <cell r="J7" t="str">
            <v>-</v>
          </cell>
          <cell r="K7">
            <v>3.7625938672612935E-2</v>
          </cell>
          <cell r="L7">
            <v>2.6239167946519263E-3</v>
          </cell>
          <cell r="M7">
            <v>-6.9193689717472223E-2</v>
          </cell>
        </row>
        <row r="8">
          <cell r="A8" t="str">
            <v>3200 Textiles, footwear &amp; leather</v>
          </cell>
          <cell r="B8">
            <v>-1.9806634411457257E-2</v>
          </cell>
          <cell r="C8">
            <v>4.6415675745314997E-3</v>
          </cell>
          <cell r="D8">
            <v>-2.9049093735502313E-2</v>
          </cell>
          <cell r="E8">
            <v>-4.2466474689964007E-2</v>
          </cell>
          <cell r="F8">
            <v>8.3184664180113305E-2</v>
          </cell>
          <cell r="G8">
            <v>-7.284348165511087E-2</v>
          </cell>
          <cell r="H8">
            <v>-8.7065633536852708E-3</v>
          </cell>
          <cell r="I8">
            <v>3.8161048482172003E-3</v>
          </cell>
          <cell r="J8" t="str">
            <v>-</v>
          </cell>
          <cell r="K8">
            <v>-2.3134087541760422E-2</v>
          </cell>
          <cell r="L8">
            <v>1.2135184758549683E-2</v>
          </cell>
          <cell r="M8">
            <v>-8.6153633497176391E-2</v>
          </cell>
        </row>
        <row r="9">
          <cell r="A9" t="str">
            <v>3300 Wood, cork &amp; furniture</v>
          </cell>
          <cell r="B9">
            <v>1.3811435405707386E-2</v>
          </cell>
          <cell r="C9">
            <v>4.3006036388416186E-2</v>
          </cell>
          <cell r="D9">
            <v>7.8036807869460809E-2</v>
          </cell>
          <cell r="E9">
            <v>-7.2937260411831109E-4</v>
          </cell>
          <cell r="F9">
            <v>-3.7448736245738897E-3</v>
          </cell>
          <cell r="G9">
            <v>-3.561384232204759E-2</v>
          </cell>
          <cell r="H9">
            <v>4.9223722225575804E-3</v>
          </cell>
          <cell r="I9">
            <v>2.1166807865002697E-2</v>
          </cell>
          <cell r="J9" t="str">
            <v>-</v>
          </cell>
          <cell r="K9">
            <v>-7.9877901650689583E-3</v>
          </cell>
          <cell r="L9">
            <v>9.0027149464344449E-4</v>
          </cell>
          <cell r="M9">
            <v>-5.1326708195355486E-3</v>
          </cell>
        </row>
        <row r="10">
          <cell r="A10" t="str">
            <v>3400 Paper &amp; printing</v>
          </cell>
          <cell r="B10">
            <v>6.3386344152245838E-2</v>
          </cell>
          <cell r="C10">
            <v>-4.8987254781151261E-3</v>
          </cell>
          <cell r="D10">
            <v>0.19210666502284515</v>
          </cell>
          <cell r="E10">
            <v>1.5886620106756684E-2</v>
          </cell>
          <cell r="F10">
            <v>3.6250633470740687E-2</v>
          </cell>
          <cell r="G10">
            <v>-1.415539643136794E-2</v>
          </cell>
          <cell r="H10">
            <v>4.7716657034282406E-2</v>
          </cell>
          <cell r="I10">
            <v>3.6716987128470276E-2</v>
          </cell>
          <cell r="J10" t="str">
            <v>-</v>
          </cell>
          <cell r="K10">
            <v>1.2380304508328608E-2</v>
          </cell>
          <cell r="L10">
            <v>-4.4727563074473025E-3</v>
          </cell>
          <cell r="M10">
            <v>-2.8826739023884794E-2</v>
          </cell>
        </row>
        <row r="11">
          <cell r="A11" t="str">
            <v>3500 Chemical products</v>
          </cell>
          <cell r="B11">
            <v>3.9413241621795062E-2</v>
          </cell>
          <cell r="C11">
            <v>0.1082811485226937</v>
          </cell>
          <cell r="D11">
            <v>0.1010380582674183</v>
          </cell>
          <cell r="E11">
            <v>0.10533246359051511</v>
          </cell>
          <cell r="F11">
            <v>2.2322545507887322E-2</v>
          </cell>
          <cell r="G11">
            <v>7.6578371921314906E-2</v>
          </cell>
          <cell r="H11">
            <v>0.23150343459912945</v>
          </cell>
          <cell r="I11">
            <v>1.3569097000954581E-2</v>
          </cell>
          <cell r="J11" t="str">
            <v>-</v>
          </cell>
          <cell r="K11">
            <v>0.11003149152484418</v>
          </cell>
          <cell r="L11">
            <v>0.1229434216377904</v>
          </cell>
          <cell r="M11">
            <v>8.5041330420618164E-2</v>
          </cell>
        </row>
        <row r="12">
          <cell r="A12" t="str">
            <v>3510 Industrial chemicals</v>
          </cell>
          <cell r="B12">
            <v>8.5980034342779572E-3</v>
          </cell>
          <cell r="C12">
            <v>3.1085653998751087E-2</v>
          </cell>
          <cell r="D12">
            <v>5.3343651782480059E-2</v>
          </cell>
          <cell r="E12">
            <v>2.3961184899319827E-2</v>
          </cell>
          <cell r="F12">
            <v>1.8902966879989953E-3</v>
          </cell>
          <cell r="G12">
            <v>3.1619659233987477E-2</v>
          </cell>
          <cell r="H12">
            <v>0.1053668002899107</v>
          </cell>
          <cell r="I12">
            <v>2.2275430860393072E-2</v>
          </cell>
          <cell r="J12" t="str">
            <v>-</v>
          </cell>
          <cell r="K12">
            <v>2.8081722616864407E-2</v>
          </cell>
          <cell r="L12">
            <v>2.0035603384455949E-2</v>
          </cell>
          <cell r="M12">
            <v>5.9096350799040624E-2</v>
          </cell>
        </row>
        <row r="13">
          <cell r="A13" t="str">
            <v>3520 Other chemicals</v>
          </cell>
          <cell r="B13">
            <v>1.1863588457556196E-2</v>
          </cell>
          <cell r="C13">
            <v>2.837840785630686E-2</v>
          </cell>
          <cell r="D13">
            <v>4.5429789417279071E-3</v>
          </cell>
          <cell r="E13">
            <v>5.6093474710369753E-2</v>
          </cell>
          <cell r="F13">
            <v>2.4221425404891712E-2</v>
          </cell>
          <cell r="G13">
            <v>3.6496361621022495E-2</v>
          </cell>
          <cell r="H13">
            <v>4.1396329245130994E-2</v>
          </cell>
          <cell r="I13">
            <v>5.2355162089812498E-3</v>
          </cell>
          <cell r="J13" t="str">
            <v>-</v>
          </cell>
          <cell r="K13">
            <v>5.8503027922170693E-2</v>
          </cell>
          <cell r="L13">
            <v>4.9403243137129051E-2</v>
          </cell>
          <cell r="M13">
            <v>3.1276772005304279E-2</v>
          </cell>
        </row>
        <row r="14">
          <cell r="A14" t="str">
            <v>3512X Chemicals excl. drugs</v>
          </cell>
          <cell r="B14">
            <v>1.6912874993646174E-2</v>
          </cell>
          <cell r="C14">
            <v>4.1764477021140015E-2</v>
          </cell>
          <cell r="D14">
            <v>5.6029919797279552E-2</v>
          </cell>
          <cell r="E14">
            <v>5.2239909099651316E-2</v>
          </cell>
          <cell r="F14">
            <v>8.0781474175736744E-3</v>
          </cell>
          <cell r="G14">
            <v>4.8878550578375798E-2</v>
          </cell>
          <cell r="H14">
            <v>0.13145302182228788</v>
          </cell>
          <cell r="I14">
            <v>2.4994984574399141E-2</v>
          </cell>
          <cell r="J14" t="str">
            <v>-</v>
          </cell>
          <cell r="K14">
            <v>5.5222878892211197E-2</v>
          </cell>
          <cell r="L14">
            <v>4.6342385905936138E-2</v>
          </cell>
          <cell r="M14">
            <v>6.7121841391254655E-2</v>
          </cell>
        </row>
        <row r="15">
          <cell r="A15" t="str">
            <v>3522 Drugs and medicines</v>
          </cell>
          <cell r="B15">
            <v>3.548553566660939E-3</v>
          </cell>
          <cell r="C15">
            <v>1.7696279985573524E-2</v>
          </cell>
          <cell r="D15">
            <v>1.8454278350406056E-3</v>
          </cell>
          <cell r="E15">
            <v>2.7847229765464394E-2</v>
          </cell>
          <cell r="F15">
            <v>1.804230542493588E-2</v>
          </cell>
          <cell r="G15">
            <v>1.9237292707396249E-2</v>
          </cell>
          <cell r="H15">
            <v>1.5309927120006596E-2</v>
          </cell>
          <cell r="I15">
            <v>2.5239495824042222E-3</v>
          </cell>
          <cell r="J15" t="str">
            <v>-</v>
          </cell>
          <cell r="K15">
            <v>3.1350544517445157E-2</v>
          </cell>
          <cell r="L15">
            <v>2.3109389891725039E-2</v>
          </cell>
          <cell r="M15">
            <v>2.3257228462444397E-2</v>
          </cell>
        </row>
        <row r="16">
          <cell r="A16" t="str">
            <v>3534A Petrol refineries &amp; products</v>
          </cell>
          <cell r="B16">
            <v>8.768328680451248E-3</v>
          </cell>
          <cell r="C16">
            <v>4.5397272183468566E-3</v>
          </cell>
          <cell r="D16">
            <v>2.5347145781532091E-2</v>
          </cell>
          <cell r="E16">
            <v>1.3702778407310968E-2</v>
          </cell>
          <cell r="F16">
            <v>3.8693162558641461E-3</v>
          </cell>
          <cell r="G16">
            <v>4.9352780650029435E-3</v>
          </cell>
          <cell r="H16">
            <v>5.3371140627361202E-2</v>
          </cell>
          <cell r="I16">
            <v>-9.6054130324625762E-3</v>
          </cell>
          <cell r="J16" t="str">
            <v>-</v>
          </cell>
          <cell r="K16">
            <v>2.8112884100365992E-3</v>
          </cell>
          <cell r="L16">
            <v>1.3591646655174707E-2</v>
          </cell>
          <cell r="M16">
            <v>-2.2340685563302893E-2</v>
          </cell>
        </row>
        <row r="17">
          <cell r="A17" t="str">
            <v>3556A Rubber &amp; plastics products</v>
          </cell>
          <cell r="B17">
            <v>1.0183034615686823E-2</v>
          </cell>
          <cell r="C17">
            <v>4.4339894465451189E-2</v>
          </cell>
          <cell r="D17">
            <v>1.7815490096778786E-2</v>
          </cell>
          <cell r="E17">
            <v>1.1664433226970717E-2</v>
          </cell>
          <cell r="F17">
            <v>-7.704681463496961E-3</v>
          </cell>
          <cell r="G17">
            <v>3.5556019527571061E-3</v>
          </cell>
          <cell r="H17">
            <v>3.137981631711196E-2</v>
          </cell>
          <cell r="I17">
            <v>-4.9288251536235388E-3</v>
          </cell>
          <cell r="J17" t="str">
            <v>-</v>
          </cell>
          <cell r="K17">
            <v>2.0652278118757292E-2</v>
          </cell>
          <cell r="L17">
            <v>3.9907317347122925E-2</v>
          </cell>
          <cell r="M17">
            <v>1.6986831232902691E-2</v>
          </cell>
        </row>
        <row r="18">
          <cell r="A18" t="str">
            <v>3600 Stone, clay &amp; glass</v>
          </cell>
          <cell r="B18">
            <v>5.0793251916959525E-3</v>
          </cell>
          <cell r="C18">
            <v>-1.6978412632650903E-3</v>
          </cell>
          <cell r="D18">
            <v>-7.5177982730134634E-3</v>
          </cell>
          <cell r="E18">
            <v>-3.081987461593742E-3</v>
          </cell>
          <cell r="F18">
            <v>4.7974641066274339E-3</v>
          </cell>
          <cell r="G18">
            <v>-1.060131201933857E-3</v>
          </cell>
          <cell r="H18">
            <v>1.4126742885144521E-2</v>
          </cell>
          <cell r="I18">
            <v>1.5171211249205263E-2</v>
          </cell>
          <cell r="J18" t="str">
            <v>-</v>
          </cell>
          <cell r="K18">
            <v>-9.5647503858540903E-3</v>
          </cell>
          <cell r="L18">
            <v>1.0150291918958748E-2</v>
          </cell>
          <cell r="M18">
            <v>-1.0651656897332865E-2</v>
          </cell>
        </row>
        <row r="19">
          <cell r="A19" t="str">
            <v>3700 Basic metal industries</v>
          </cell>
          <cell r="B19">
            <v>2.234034318728155E-2</v>
          </cell>
          <cell r="C19">
            <v>5.3319746562372261E-2</v>
          </cell>
          <cell r="D19">
            <v>9.8211778001254274E-2</v>
          </cell>
          <cell r="E19">
            <v>1.8945669663383704E-2</v>
          </cell>
          <cell r="F19">
            <v>4.4995129862783874E-2</v>
          </cell>
          <cell r="G19">
            <v>3.4334433730358882E-2</v>
          </cell>
          <cell r="H19">
            <v>1.4628575704368253E-2</v>
          </cell>
          <cell r="I19">
            <v>2.0483361890315768E-2</v>
          </cell>
          <cell r="J19" t="str">
            <v>-</v>
          </cell>
          <cell r="K19">
            <v>-9.0858023629447528E-3</v>
          </cell>
          <cell r="L19">
            <v>2.6178583150774447E-2</v>
          </cell>
          <cell r="M19">
            <v>2.9825852092995327E-2</v>
          </cell>
        </row>
        <row r="20">
          <cell r="A20" t="str">
            <v>3710 Ferrous metals</v>
          </cell>
          <cell r="B20">
            <v>8.7294496534764746E-3</v>
          </cell>
          <cell r="C20">
            <v>2.4357547526705204E-2</v>
          </cell>
          <cell r="D20">
            <v>7.8632341731590741E-2</v>
          </cell>
          <cell r="E20">
            <v>1.0714574870706253E-2</v>
          </cell>
          <cell r="F20">
            <v>3.2048275661823063E-2</v>
          </cell>
          <cell r="G20">
            <v>3.5495330004019068E-2</v>
          </cell>
          <cell r="H20">
            <v>1.0231105474928314E-2</v>
          </cell>
          <cell r="I20">
            <v>1.1238969600138692E-2</v>
          </cell>
          <cell r="J20" t="str">
            <v>-</v>
          </cell>
          <cell r="K20">
            <v>-3.7317590802879454E-3</v>
          </cell>
          <cell r="L20">
            <v>1.477959217635445E-2</v>
          </cell>
          <cell r="M20">
            <v>1.8947853326369737E-2</v>
          </cell>
        </row>
        <row r="21">
          <cell r="A21" t="str">
            <v>3720 Non-ferrous metals</v>
          </cell>
          <cell r="B21">
            <v>1.3610497097168262E-2</v>
          </cell>
          <cell r="C21">
            <v>2.8962485638770411E-2</v>
          </cell>
          <cell r="D21">
            <v>1.9678488239695761E-2</v>
          </cell>
          <cell r="E21">
            <v>8.2310906914950001E-3</v>
          </cell>
          <cell r="F21">
            <v>1.2968145969987369E-2</v>
          </cell>
          <cell r="G21">
            <v>-1.1615075494230982E-3</v>
          </cell>
          <cell r="H21">
            <v>4.3974702294394532E-3</v>
          </cell>
          <cell r="I21">
            <v>9.2150030649761558E-3</v>
          </cell>
          <cell r="J21" t="str">
            <v>-</v>
          </cell>
          <cell r="K21">
            <v>-5.3772233758521875E-3</v>
          </cell>
          <cell r="L21">
            <v>1.1398073110422288E-2</v>
          </cell>
          <cell r="M21">
            <v>1.0878107533578572E-2</v>
          </cell>
        </row>
        <row r="22">
          <cell r="A22" t="str">
            <v>3800 Fabricated metal products and machinery</v>
          </cell>
          <cell r="B22">
            <v>0.11415709682197268</v>
          </cell>
          <cell r="C22">
            <v>0.3490430859317098</v>
          </cell>
          <cell r="D22">
            <v>1.0212178078722685</v>
          </cell>
          <cell r="E22">
            <v>0.2607055232847843</v>
          </cell>
          <cell r="F22">
            <v>0.13350482189334817</v>
          </cell>
          <cell r="G22">
            <v>0.37502055820191332</v>
          </cell>
          <cell r="H22">
            <v>0.16630440677997749</v>
          </cell>
          <cell r="I22">
            <v>0.19126467927153326</v>
          </cell>
          <cell r="J22" t="str">
            <v>-</v>
          </cell>
          <cell r="K22">
            <v>0.10196055334692304</v>
          </cell>
          <cell r="L22">
            <v>0.6500042635707467</v>
          </cell>
          <cell r="M22">
            <v>-0.12698423422510863</v>
          </cell>
        </row>
        <row r="23">
          <cell r="A23" t="str">
            <v>3810 Fabricated metal products</v>
          </cell>
          <cell r="B23">
            <v>1.7627735957769228E-3</v>
          </cell>
          <cell r="C23">
            <v>1.7031993027405348E-2</v>
          </cell>
          <cell r="D23">
            <v>0.10204422334629772</v>
          </cell>
          <cell r="E23">
            <v>3.7314546715994018E-2</v>
          </cell>
          <cell r="F23">
            <v>-2.8643732276549497E-2</v>
          </cell>
          <cell r="G23">
            <v>8.5394450528642959E-3</v>
          </cell>
          <cell r="H23">
            <v>9.56379104076799E-3</v>
          </cell>
          <cell r="I23">
            <v>4.6124986769947383E-2</v>
          </cell>
          <cell r="J23" t="str">
            <v>-</v>
          </cell>
          <cell r="K23">
            <v>-2.1090898248871125E-2</v>
          </cell>
          <cell r="L23">
            <v>4.4320370430150156E-2</v>
          </cell>
          <cell r="M23">
            <v>4.3477216529451579E-2</v>
          </cell>
        </row>
        <row r="24">
          <cell r="A24" t="str">
            <v>3820 Non-electrical machinery</v>
          </cell>
          <cell r="B24">
            <v>3.4674234508523472E-2</v>
          </cell>
          <cell r="C24">
            <v>8.8457412903684862E-2</v>
          </cell>
          <cell r="D24">
            <v>0.1672960334251658</v>
          </cell>
          <cell r="E24">
            <v>6.0235526716046511E-2</v>
          </cell>
          <cell r="F24">
            <v>7.7348645309471525E-2</v>
          </cell>
          <cell r="G24">
            <v>-3.9686137122887676E-2</v>
          </cell>
          <cell r="H24">
            <v>4.0188961977332176E-2</v>
          </cell>
          <cell r="I24">
            <v>5.7801087824838976E-2</v>
          </cell>
          <cell r="J24" t="str">
            <v>-</v>
          </cell>
          <cell r="K24">
            <v>1.1834054469757259E-2</v>
          </cell>
          <cell r="L24">
            <v>0.25044447488243721</v>
          </cell>
          <cell r="M24">
            <v>-9.142438698153306E-2</v>
          </cell>
        </row>
        <row r="25">
          <cell r="A25" t="str">
            <v>382X Machinery &amp; equipment, nec</v>
          </cell>
          <cell r="B25">
            <v>2.4410665845773876E-2</v>
          </cell>
          <cell r="C25">
            <v>6.283162281712569E-2</v>
          </cell>
          <cell r="D25">
            <v>0.14782206104749643</v>
          </cell>
          <cell r="E25">
            <v>4.4872039845417613E-2</v>
          </cell>
          <cell r="F25">
            <v>7.6689305948384037E-2</v>
          </cell>
          <cell r="G25">
            <v>-2.9839532036924386E-2</v>
          </cell>
          <cell r="H25">
            <v>3.7532158272615322E-2</v>
          </cell>
          <cell r="I25">
            <v>6.3722230590608775E-2</v>
          </cell>
          <cell r="J25" t="str">
            <v>-</v>
          </cell>
          <cell r="K25">
            <v>-3.0619665224335426E-2</v>
          </cell>
          <cell r="L25">
            <v>0.19584994038235118</v>
          </cell>
          <cell r="M25">
            <v>-0.10837264394467942</v>
          </cell>
        </row>
        <row r="26">
          <cell r="A26" t="str">
            <v>3825 Office machinery &amp; computers</v>
          </cell>
          <cell r="B26">
            <v>1.026367924470885E-2</v>
          </cell>
          <cell r="C26">
            <v>2.5972885348479233E-2</v>
          </cell>
          <cell r="D26">
            <v>1.9471112396017322E-2</v>
          </cell>
          <cell r="E26">
            <v>1.5363975948184961E-2</v>
          </cell>
          <cell r="F26">
            <v>6.6696219945175882E-4</v>
          </cell>
          <cell r="G26">
            <v>-9.8487343661630231E-3</v>
          </cell>
          <cell r="H26">
            <v>2.6564554029243196E-3</v>
          </cell>
          <cell r="I26">
            <v>-6.4288037202701372E-3</v>
          </cell>
          <cell r="J26" t="str">
            <v>-</v>
          </cell>
          <cell r="K26">
            <v>4.2315573775507154E-2</v>
          </cell>
          <cell r="L26">
            <v>5.459400885375687E-2</v>
          </cell>
          <cell r="M26">
            <v>1.661830675242203E-2</v>
          </cell>
        </row>
        <row r="27">
          <cell r="A27" t="str">
            <v>3830 Electrical machinery</v>
          </cell>
          <cell r="B27">
            <v>2.7860390594079916E-2</v>
          </cell>
          <cell r="C27">
            <v>7.408096959001996E-2</v>
          </cell>
          <cell r="D27">
            <v>0.75844941135764998</v>
          </cell>
          <cell r="E27">
            <v>0.10992307609538775</v>
          </cell>
          <cell r="F27">
            <v>4.2450986392232694E-2</v>
          </cell>
          <cell r="G27">
            <v>0.40269925564214715</v>
          </cell>
          <cell r="H27">
            <v>7.6610111198582423E-2</v>
          </cell>
          <cell r="I27">
            <v>4.4212500458445013E-2</v>
          </cell>
          <cell r="J27" t="str">
            <v>-</v>
          </cell>
          <cell r="K27">
            <v>8.4018297632100655E-2</v>
          </cell>
          <cell r="L27">
            <v>0.43693071743887962</v>
          </cell>
          <cell r="M27">
            <v>-0.1104264139152238</v>
          </cell>
        </row>
        <row r="28">
          <cell r="A28" t="str">
            <v>383X Electrical mach. excl.  comm.  equipment</v>
          </cell>
          <cell r="B28">
            <v>1.7722883949176014E-2</v>
          </cell>
          <cell r="C28">
            <v>1.194895232031001E-2</v>
          </cell>
          <cell r="D28">
            <v>0.3959372950314391</v>
          </cell>
          <cell r="E28">
            <v>5.9307046086407335E-2</v>
          </cell>
          <cell r="F28">
            <v>5.207451666963582E-2</v>
          </cell>
          <cell r="G28">
            <v>0.17475466054635039</v>
          </cell>
          <cell r="H28">
            <v>5.4517684764425825E-3</v>
          </cell>
          <cell r="I28">
            <v>1.9629903261192211E-2</v>
          </cell>
          <cell r="J28" t="str">
            <v>-</v>
          </cell>
          <cell r="K28">
            <v>4.1356795925496931E-2</v>
          </cell>
          <cell r="L28">
            <v>0.1728751676729621</v>
          </cell>
          <cell r="M28">
            <v>-5.7224333045444643E-2</v>
          </cell>
        </row>
        <row r="29">
          <cell r="A29" t="str">
            <v xml:space="preserve">3832 Radio, TV &amp; communication equipment  </v>
          </cell>
          <cell r="B29">
            <v>1.0137617226857278E-2</v>
          </cell>
          <cell r="C29">
            <v>6.2372716720308793E-2</v>
          </cell>
          <cell r="D29">
            <v>0.36251211632623953</v>
          </cell>
          <cell r="E29">
            <v>5.061812952861592E-2</v>
          </cell>
          <cell r="F29">
            <v>-9.641185397951826E-3</v>
          </cell>
          <cell r="G29">
            <v>0.2279398887375983</v>
          </cell>
          <cell r="H29">
            <v>7.1157756301496566E-2</v>
          </cell>
          <cell r="I29">
            <v>2.4592291969955386E-2</v>
          </cell>
          <cell r="J29" t="str">
            <v>-</v>
          </cell>
          <cell r="K29">
            <v>4.266029430763827E-2</v>
          </cell>
          <cell r="L29">
            <v>0.2640540960251585</v>
          </cell>
          <cell r="M29">
            <v>-5.3216527974687546E-2</v>
          </cell>
        </row>
        <row r="30">
          <cell r="A30" t="str">
            <v>3840 Transport equipment</v>
          </cell>
          <cell r="B30">
            <v>4.6318591295629818E-2</v>
          </cell>
          <cell r="C30">
            <v>0.15157497430976641</v>
          </cell>
          <cell r="D30">
            <v>1.7655582077949612E-2</v>
          </cell>
          <cell r="E30">
            <v>3.714360427241073E-2</v>
          </cell>
          <cell r="F30">
            <v>1.2417791132117043E-3</v>
          </cell>
          <cell r="G30">
            <v>2.0204500578393802E-2</v>
          </cell>
          <cell r="H30">
            <v>2.0567055642047961E-2</v>
          </cell>
          <cell r="I30">
            <v>3.4889112455766279E-2</v>
          </cell>
          <cell r="J30" t="str">
            <v>-</v>
          </cell>
          <cell r="K30">
            <v>2.4378323960639704E-2</v>
          </cell>
          <cell r="L30">
            <v>-1.4773335552419681E-2</v>
          </cell>
          <cell r="M30">
            <v>3.9551980338830027E-2</v>
          </cell>
        </row>
        <row r="31">
          <cell r="A31" t="str">
            <v>3841 Shipbuilding</v>
          </cell>
          <cell r="B31">
            <v>6.8490796787938901E-3</v>
          </cell>
          <cell r="C31">
            <v>5.1345403092330029E-3</v>
          </cell>
          <cell r="D31">
            <v>2.3428069657681221E-2</v>
          </cell>
          <cell r="E31">
            <v>-6.9911109566882807E-3</v>
          </cell>
          <cell r="F31">
            <v>-1.5141258230199129E-4</v>
          </cell>
          <cell r="G31">
            <v>8.3208392432089443E-3</v>
          </cell>
          <cell r="H31">
            <v>3.4282130087348096E-3</v>
          </cell>
          <cell r="I31">
            <v>2.7442759969235068E-2</v>
          </cell>
          <cell r="J31" t="str">
            <v>-</v>
          </cell>
          <cell r="K31">
            <v>-9.2605689316033867E-3</v>
          </cell>
          <cell r="L31">
            <v>-1.0656460368500301E-2</v>
          </cell>
          <cell r="M31">
            <v>-6.2951010497590415E-3</v>
          </cell>
        </row>
        <row r="32">
          <cell r="A32" t="str">
            <v>3843 Motor vehicles</v>
          </cell>
          <cell r="B32">
            <v>3.2687864481609166E-2</v>
          </cell>
          <cell r="C32">
            <v>0.13767135797366498</v>
          </cell>
          <cell r="D32">
            <v>-8.1554482168600135E-3</v>
          </cell>
          <cell r="E32">
            <v>1.3257278972071075E-2</v>
          </cell>
          <cell r="F32">
            <v>1.0184339336451964E-2</v>
          </cell>
          <cell r="G32">
            <v>1.0606353702274406E-2</v>
          </cell>
          <cell r="H32">
            <v>1.3988158915146369E-2</v>
          </cell>
          <cell r="I32">
            <v>2.2061511028755344E-3</v>
          </cell>
          <cell r="J32" t="str">
            <v>-</v>
          </cell>
          <cell r="K32">
            <v>3.3609913746464742E-2</v>
          </cell>
          <cell r="L32">
            <v>3.9410925962118523E-2</v>
          </cell>
          <cell r="M32">
            <v>4.1515587765606696E-2</v>
          </cell>
        </row>
        <row r="33">
          <cell r="A33" t="str">
            <v>3845 Aircraft</v>
          </cell>
          <cell r="B33">
            <v>4.9868944921096304E-3</v>
          </cell>
          <cell r="C33">
            <v>-2.013031838523347E-4</v>
          </cell>
          <cell r="D33">
            <v>8.4177083771908815E-4</v>
          </cell>
          <cell r="E33">
            <v>2.8793869790172608E-2</v>
          </cell>
          <cell r="F33">
            <v>-1.0063941994758923E-2</v>
          </cell>
          <cell r="G33">
            <v>5.4230169791464548E-4</v>
          </cell>
          <cell r="H33">
            <v>2.2895206347399773E-3</v>
          </cell>
          <cell r="I33">
            <v>5.7680767777751676E-3</v>
          </cell>
          <cell r="J33" t="str">
            <v>-</v>
          </cell>
          <cell r="K33">
            <v>-1.3710972706041655E-3</v>
          </cell>
          <cell r="L33">
            <v>-4.4919782790844125E-2</v>
          </cell>
          <cell r="M33">
            <v>4.1044929581840533E-3</v>
          </cell>
        </row>
        <row r="34">
          <cell r="A34" t="str">
            <v>3842A Other transport equipment</v>
          </cell>
          <cell r="B34">
            <v>1.7947526430253976E-3</v>
          </cell>
          <cell r="C34">
            <v>9.1779610132385146E-3</v>
          </cell>
          <cell r="D34">
            <v>1.4131206699331332E-3</v>
          </cell>
          <cell r="E34">
            <v>1.766519652306185E-3</v>
          </cell>
          <cell r="F34">
            <v>1.1672772712512489E-3</v>
          </cell>
          <cell r="G34">
            <v>7.5418895626213364E-4</v>
          </cell>
          <cell r="H34">
            <v>8.4841888848567694E-4</v>
          </cell>
          <cell r="I34">
            <v>-5.8805581012706784E-4</v>
          </cell>
          <cell r="J34" t="str">
            <v>-</v>
          </cell>
          <cell r="K34">
            <v>1.1195317480533784E-3</v>
          </cell>
          <cell r="L34">
            <v>-1.6865962104899083E-3</v>
          </cell>
          <cell r="M34">
            <v>1.1143651080099487E-4</v>
          </cell>
        </row>
        <row r="35">
          <cell r="A35" t="str">
            <v>3850 Professional goods</v>
          </cell>
          <cell r="B35">
            <v>3.3907351178697775E-3</v>
          </cell>
          <cell r="C35">
            <v>1.8160366503742774E-2</v>
          </cell>
          <cell r="D35">
            <v>2.903553614123933E-2</v>
          </cell>
          <cell r="E35">
            <v>1.6225468895777757E-2</v>
          </cell>
          <cell r="F35">
            <v>4.105368188369056E-2</v>
          </cell>
          <cell r="G35">
            <v>-1.3145706799466932E-2</v>
          </cell>
          <cell r="H35">
            <v>1.9275605160317393E-2</v>
          </cell>
          <cell r="I35">
            <v>8.2212852812439136E-3</v>
          </cell>
          <cell r="J35" t="str">
            <v>-</v>
          </cell>
          <cell r="K35">
            <v>2.5231570971022206E-3</v>
          </cell>
          <cell r="L35">
            <v>-5.5619053442885036E-2</v>
          </cell>
          <cell r="M35">
            <v>-8.852371327772425E-3</v>
          </cell>
        </row>
        <row r="36">
          <cell r="A36" t="str">
            <v>3900 Other manufacturing</v>
          </cell>
          <cell r="B36">
            <v>5.4666332758195133E-4</v>
          </cell>
          <cell r="C36">
            <v>6.2371099169919262E-3</v>
          </cell>
          <cell r="D36">
            <v>6.8543078805693349E-3</v>
          </cell>
          <cell r="E36">
            <v>4.182201714174205E-3</v>
          </cell>
          <cell r="F36">
            <v>4.6701690719275386E-4</v>
          </cell>
          <cell r="G36">
            <v>-8.0720634701416123E-3</v>
          </cell>
          <cell r="H36">
            <v>2.9914874418358489E-3</v>
          </cell>
          <cell r="I36">
            <v>5.6861378561881152E-3</v>
          </cell>
          <cell r="J36" t="str">
            <v>-</v>
          </cell>
          <cell r="K36">
            <v>-5.8316543514527371E-3</v>
          </cell>
          <cell r="L36">
            <v>2.6753615686933188E-3</v>
          </cell>
          <cell r="M36">
            <v>-5.6722794305188035E-3</v>
          </cell>
        </row>
        <row r="37">
          <cell r="A37" t="str">
            <v>4000 Electricity, gas, water</v>
          </cell>
          <cell r="B37">
            <v>9.4551710622310312E-2</v>
          </cell>
          <cell r="C37">
            <v>9.2947156772427736E-2</v>
          </cell>
          <cell r="D37">
            <v>0.1255746259295987</v>
          </cell>
          <cell r="E37">
            <v>7.8963939669974281E-2</v>
          </cell>
          <cell r="F37">
            <v>0.1252954804814331</v>
          </cell>
          <cell r="G37">
            <v>8.7280252413008824E-2</v>
          </cell>
          <cell r="H37">
            <v>6.1609360881451018E-2</v>
          </cell>
          <cell r="I37">
            <v>2.2733104421159275E-2</v>
          </cell>
          <cell r="J37" t="str">
            <v>-</v>
          </cell>
          <cell r="K37">
            <v>9.6158952089114194E-2</v>
          </cell>
          <cell r="L37">
            <v>0.11341421682396892</v>
          </cell>
          <cell r="M37">
            <v>1.637582972785101E-2</v>
          </cell>
        </row>
        <row r="38">
          <cell r="A38" t="str">
            <v>5000 Construction</v>
          </cell>
          <cell r="B38">
            <v>0.11253851199276046</v>
          </cell>
          <cell r="C38">
            <v>-8.0513222487929567E-2</v>
          </cell>
          <cell r="D38">
            <v>-0.33634670294129887</v>
          </cell>
          <cell r="E38">
            <v>-9.8057216423543592E-2</v>
          </cell>
          <cell r="F38">
            <v>-6.8748271297750019E-2</v>
          </cell>
          <cell r="G38">
            <v>9.0355567032257389E-2</v>
          </cell>
          <cell r="H38">
            <v>4.631061844995743E-2</v>
          </cell>
          <cell r="I38">
            <v>9.1876913198677912E-2</v>
          </cell>
          <cell r="J38" t="str">
            <v>-</v>
          </cell>
          <cell r="K38">
            <v>-3.6789377429480609E-2</v>
          </cell>
          <cell r="L38">
            <v>9.9707335355462154E-2</v>
          </cell>
          <cell r="M38">
            <v>-0.12199754253612961</v>
          </cell>
        </row>
        <row r="39">
          <cell r="A39" t="str">
            <v>6000 Wholesale and retail trade, restaurants and hotels</v>
          </cell>
          <cell r="B39">
            <v>0.66891083809604446</v>
          </cell>
          <cell r="C39">
            <v>0.4435927978069808</v>
          </cell>
          <cell r="D39">
            <v>-0.12636221350111385</v>
          </cell>
          <cell r="E39">
            <v>0.17840367800102305</v>
          </cell>
          <cell r="F39">
            <v>0.33186759577860764</v>
          </cell>
          <cell r="G39">
            <v>0.13038567616703947</v>
          </cell>
          <cell r="H39">
            <v>0.60954568052895253</v>
          </cell>
          <cell r="I39">
            <v>0.6134556650786136</v>
          </cell>
          <cell r="J39" t="str">
            <v>-</v>
          </cell>
          <cell r="K39">
            <v>0.30149461291569152</v>
          </cell>
          <cell r="L39">
            <v>0.99687842840117113</v>
          </cell>
          <cell r="M39">
            <v>0.19473091054194203</v>
          </cell>
        </row>
        <row r="40">
          <cell r="A40" t="str">
            <v>6120 Wholesale and retail trade</v>
          </cell>
          <cell r="B40" t="e">
            <v>#DIV/0!</v>
          </cell>
          <cell r="C40">
            <v>0.40927409484400906</v>
          </cell>
          <cell r="D40">
            <v>-0.13423588928392205</v>
          </cell>
          <cell r="E40">
            <v>0.15664782091283586</v>
          </cell>
          <cell r="F40">
            <v>0.25602123443491026</v>
          </cell>
          <cell r="G40" t="e">
            <v>#DIV/0!</v>
          </cell>
          <cell r="H40">
            <v>0.53340820919536591</v>
          </cell>
          <cell r="I40">
            <v>0.6024375960773104</v>
          </cell>
          <cell r="J40" t="str">
            <v>-</v>
          </cell>
          <cell r="K40">
            <v>0.29672318492152311</v>
          </cell>
          <cell r="L40">
            <v>0.96317353199044597</v>
          </cell>
          <cell r="M40" t="str">
            <v>-</v>
          </cell>
        </row>
        <row r="41">
          <cell r="A41" t="str">
            <v>6300 Restaurants and hotels</v>
          </cell>
          <cell r="B41" t="e">
            <v>#DIV/0!</v>
          </cell>
          <cell r="C41">
            <v>3.4254180996578204E-2</v>
          </cell>
          <cell r="D41">
            <v>7.7148618921523944E-3</v>
          </cell>
          <cell r="E41">
            <v>2.1753459558741087E-2</v>
          </cell>
          <cell r="F41">
            <v>7.584489042862777E-2</v>
          </cell>
          <cell r="G41" t="e">
            <v>#DIV/0!</v>
          </cell>
          <cell r="H41">
            <v>7.6124804012761282E-2</v>
          </cell>
          <cell r="I41">
            <v>1.0636944347910354E-2</v>
          </cell>
          <cell r="J41" t="str">
            <v>-</v>
          </cell>
          <cell r="K41">
            <v>4.6891229128093979E-3</v>
          </cell>
          <cell r="L41">
            <v>3.4128114897788393E-2</v>
          </cell>
          <cell r="M41" t="str">
            <v>-</v>
          </cell>
        </row>
        <row r="42">
          <cell r="A42" t="str">
            <v>7000 Transports, storage, and communications</v>
          </cell>
          <cell r="B42">
            <v>0.64221201218334345</v>
          </cell>
          <cell r="C42">
            <v>0.27650289847685916</v>
          </cell>
          <cell r="D42">
            <v>0.39168110378301024</v>
          </cell>
          <cell r="E42">
            <v>0.24192483677118098</v>
          </cell>
          <cell r="F42">
            <v>0.34430398584405575</v>
          </cell>
          <cell r="G42">
            <v>0.11216181129786945</v>
          </cell>
          <cell r="H42">
            <v>0.36835675346339192</v>
          </cell>
          <cell r="I42">
            <v>0.78620138607751544</v>
          </cell>
          <cell r="J42" t="str">
            <v>-</v>
          </cell>
          <cell r="K42">
            <v>0.34674659908917926</v>
          </cell>
          <cell r="L42">
            <v>0.33207577862842452</v>
          </cell>
          <cell r="M42">
            <v>0.24013107143550577</v>
          </cell>
        </row>
        <row r="43">
          <cell r="A43" t="str">
            <v>7100 Transport and storage</v>
          </cell>
          <cell r="B43">
            <v>0.27706175611425282</v>
          </cell>
          <cell r="C43">
            <v>0.10652984301224717</v>
          </cell>
          <cell r="D43">
            <v>0.22453477526378149</v>
          </cell>
          <cell r="E43">
            <v>0.11557114224278529</v>
          </cell>
          <cell r="F43">
            <v>0.13539327294284065</v>
          </cell>
          <cell r="G43" t="e">
            <v>#DIV/0!</v>
          </cell>
          <cell r="H43">
            <v>0.28476655933658829</v>
          </cell>
          <cell r="I43" t="e">
            <v>#DIV/0!</v>
          </cell>
          <cell r="J43" t="str">
            <v>-</v>
          </cell>
          <cell r="K43">
            <v>0.17600229346443927</v>
          </cell>
          <cell r="L43">
            <v>0.19183999337198016</v>
          </cell>
          <cell r="M43">
            <v>8.2360612439767958E-2</v>
          </cell>
        </row>
        <row r="44">
          <cell r="A44" t="str">
            <v>7200 Communication services</v>
          </cell>
          <cell r="B44">
            <v>0.36900499144983379</v>
          </cell>
          <cell r="C44">
            <v>0.17453211171463828</v>
          </cell>
          <cell r="D44">
            <v>0.16743659965705468</v>
          </cell>
          <cell r="E44">
            <v>0.11483088799250928</v>
          </cell>
          <cell r="F44">
            <v>0.21156870830556843</v>
          </cell>
          <cell r="G44" t="e">
            <v>#DIV/0!</v>
          </cell>
          <cell r="H44">
            <v>8.4699585606250197E-2</v>
          </cell>
          <cell r="I44" t="e">
            <v>#DIV/0!</v>
          </cell>
          <cell r="J44" t="str">
            <v>-</v>
          </cell>
          <cell r="K44">
            <v>0.17974847628713767</v>
          </cell>
          <cell r="L44">
            <v>0.14024302657093479</v>
          </cell>
          <cell r="M44">
            <v>0.155339428243742</v>
          </cell>
        </row>
        <row r="45">
          <cell r="A45" t="str">
            <v>8000 Finance,insurance,real estate, &amp; business  services</v>
          </cell>
          <cell r="B45">
            <v>0.99462081840895911</v>
          </cell>
          <cell r="C45">
            <v>0.78705672695392803</v>
          </cell>
          <cell r="D45">
            <v>0.63164437363910975</v>
          </cell>
          <cell r="E45">
            <v>0.43254515169955177</v>
          </cell>
          <cell r="F45">
            <v>0.19851112803411192</v>
          </cell>
          <cell r="G45">
            <v>0.27540019045897274</v>
          </cell>
          <cell r="H45">
            <v>0.90789542821320823</v>
          </cell>
          <cell r="I45">
            <v>0.39710432998393047</v>
          </cell>
          <cell r="J45" t="str">
            <v>-</v>
          </cell>
          <cell r="K45">
            <v>0.76035840692223988</v>
          </cell>
          <cell r="L45">
            <v>0.95374491808688711</v>
          </cell>
          <cell r="M45">
            <v>0.66013857170533863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0.27631679076480287</v>
          </cell>
          <cell r="D46">
            <v>7.0689583249325047E-2</v>
          </cell>
          <cell r="E46">
            <v>-0.11444910094123387</v>
          </cell>
          <cell r="F46" t="e">
            <v>#DIV/0!</v>
          </cell>
          <cell r="G46" t="e">
            <v>#DIV/0!</v>
          </cell>
          <cell r="H46">
            <v>6.6437179901223026E-2</v>
          </cell>
          <cell r="I46">
            <v>-0.14282257048242425</v>
          </cell>
          <cell r="J46" t="str">
            <v>-</v>
          </cell>
          <cell r="K46">
            <v>0.15011430144579507</v>
          </cell>
          <cell r="L46">
            <v>0.21260669912380578</v>
          </cell>
          <cell r="M46" t="str">
            <v>-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0.51076026900316784</v>
          </cell>
          <cell r="D47">
            <v>0.5610053309510471</v>
          </cell>
          <cell r="E47">
            <v>0.54596048655118978</v>
          </cell>
          <cell r="F47" t="e">
            <v>#DIV/0!</v>
          </cell>
          <cell r="G47" t="e">
            <v>#DIV/0!</v>
          </cell>
          <cell r="H47">
            <v>0.84138915622151356</v>
          </cell>
          <cell r="I47">
            <v>0.5328079007163703</v>
          </cell>
          <cell r="J47" t="str">
            <v>-</v>
          </cell>
          <cell r="K47">
            <v>0.61026189909127315</v>
          </cell>
          <cell r="L47">
            <v>0.74273935240600941</v>
          </cell>
          <cell r="M47" t="str">
            <v>-</v>
          </cell>
        </row>
        <row r="49">
          <cell r="A49" t="str">
            <v>Non-farm business sector excl. non-market services</v>
          </cell>
          <cell r="B49">
            <v>2.994032045992423</v>
          </cell>
          <cell r="C49">
            <v>2.3741115791449774</v>
          </cell>
          <cell r="D49">
            <v>2.1055904222317734</v>
          </cell>
          <cell r="E49">
            <v>1.2992054390063013</v>
          </cell>
          <cell r="F49">
            <v>1.3372847107724795</v>
          </cell>
          <cell r="G49">
            <v>0.92614917275271047</v>
          </cell>
          <cell r="H49">
            <v>2.747117641733432</v>
          </cell>
          <cell r="I49">
            <v>4.1161328549723208</v>
          </cell>
          <cell r="J49" t="str">
            <v>-</v>
          </cell>
          <cell r="K49">
            <v>1.91341330270558</v>
          </cell>
          <cell r="L49">
            <v>3.145088745809077</v>
          </cell>
          <cell r="M49">
            <v>0.79896997537627357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Table 5.3"/>
      <sheetName val="Table 5.4"/>
      <sheetName val="Table 5.5"/>
      <sheetName val="Table 5.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des matiere"/>
      <sheetName val="Fig1"/>
      <sheetName val="Fig2"/>
      <sheetName val="Fig3"/>
      <sheetName val="Fig4"/>
      <sheetName val="Fig5"/>
      <sheetName val="Fig6"/>
      <sheetName val="Fig7"/>
      <sheetName val="Fig8a"/>
      <sheetName val="Fig8b"/>
      <sheetName val="Fig9"/>
      <sheetName val="Tab1"/>
      <sheetName val="Tab2"/>
      <sheetName val="Tab3"/>
      <sheetName val="Tab4a"/>
      <sheetName val="Tab4b"/>
      <sheetName val="Tab5"/>
      <sheetName val="Tab6a"/>
      <sheetName val="Sheet2"/>
      <sheetName val="Tab6b"/>
      <sheetName val="Tab6c"/>
      <sheetName val="Tab7a"/>
      <sheetName val="Tab7b"/>
      <sheetName val="FAME Persistence"/>
      <sheetName val="Tab7c"/>
      <sheetName val="Tab8"/>
      <sheetName val="Tab9"/>
      <sheetName val="Tab10a"/>
      <sheetName val="Tab10b"/>
      <sheetName val="Tab11"/>
      <sheetName val="Tab12"/>
      <sheetName val="Tab13"/>
      <sheetName val="Tab14"/>
      <sheetName val="Tab15"/>
      <sheetName val="...."/>
      <sheetName val="Tab5eoa"/>
      <sheetName val="Tab1GDPVeoa"/>
      <sheetName val="Tab1popeoa"/>
      <sheetName val="Tab1GDPV_popeoa"/>
      <sheetName val="Tab1(data)"/>
      <sheetName val="estimatedTfp"/>
      <sheetName val="estimatedTfp_nt"/>
      <sheetName val="estimatedTfp_hrs"/>
      <sheetName val="tfp_all2"/>
      <sheetName val="caplab"/>
      <sheetName val="Fig1(data) GdpvHp"/>
      <sheetName val="Fig2(data) GdpvHp_Pop"/>
      <sheetName val="Fig3(data)GdpvHp_EtHp"/>
      <sheetName val="Fig4(data)GdpvHp_EtHpAhwaHp"/>
      <sheetName val="Fig4(data)"/>
      <sheetName val="OldFig5(data)"/>
      <sheetName val="Fig6(data)"/>
      <sheetName val="Fig7(data)"/>
      <sheetName val="Fig5(data)"/>
      <sheetName val="Fig9(data)"/>
      <sheetName val="Old...."/>
      <sheetName val="Tab12 old"/>
      <sheetName val="Tab13old"/>
      <sheetName val="Tab14old"/>
      <sheetName val="Tab15old"/>
      <sheetName val="Tab17 old"/>
      <sheetName val="Fig4old"/>
      <sheetName val="Fig5-6(data)GdpbvHp_Pop"/>
      <sheetName val="Fig7old"/>
      <sheetName val="Fig8old"/>
      <sheetName val="Fig10b old"/>
      <sheetName val="OldTab10"/>
      <sheetName val="OldTab15"/>
      <sheetName val="OldTab17"/>
      <sheetName val="OldFig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8">
          <cell r="N8">
            <v>2.8014369311673484</v>
          </cell>
          <cell r="O8">
            <v>3.5831894036205938</v>
          </cell>
        </row>
        <row r="9">
          <cell r="N9">
            <v>2.6459799372997193</v>
          </cell>
          <cell r="O9">
            <v>2.5827893066754788</v>
          </cell>
        </row>
        <row r="10">
          <cell r="N10">
            <v>7.0678385241357802</v>
          </cell>
          <cell r="O10">
            <v>7.3644598947715068</v>
          </cell>
        </row>
        <row r="11">
          <cell r="N11">
            <v>10.248432153676116</v>
          </cell>
          <cell r="O11">
            <v>10.882900979275526</v>
          </cell>
        </row>
        <row r="12">
          <cell r="N12">
            <v>5.6847680460313654</v>
          </cell>
          <cell r="O12">
            <v>5.7087907517811871</v>
          </cell>
        </row>
        <row r="13">
          <cell r="N13">
            <v>5.554884837814539</v>
          </cell>
          <cell r="O13">
            <v>7.8907748006954996</v>
          </cell>
        </row>
        <row r="14">
          <cell r="N14">
            <v>6.8216473805757811</v>
          </cell>
          <cell r="O14">
            <v>7.810397743190066</v>
          </cell>
        </row>
        <row r="15">
          <cell r="N15">
            <v>7.7932669974017017</v>
          </cell>
          <cell r="O15">
            <v>7.735058357352937</v>
          </cell>
        </row>
        <row r="16">
          <cell r="N16">
            <v>2.455322452556282</v>
          </cell>
          <cell r="O16">
            <v>3.3924910181893448</v>
          </cell>
        </row>
        <row r="17">
          <cell r="N17">
            <v>3.3503944507945036</v>
          </cell>
          <cell r="O17">
            <v>2.9932447390816002</v>
          </cell>
        </row>
        <row r="18">
          <cell r="N18">
            <v>5.5746444356973264</v>
          </cell>
          <cell r="O18">
            <v>4.0422125585598891</v>
          </cell>
        </row>
        <row r="19">
          <cell r="N19">
            <v>7.6146619923730903</v>
          </cell>
          <cell r="O19">
            <v>7.4654106591573175</v>
          </cell>
        </row>
        <row r="20">
          <cell r="N20">
            <v>4.4387719082133454</v>
          </cell>
          <cell r="O20">
            <v>6.9216230386341699</v>
          </cell>
        </row>
        <row r="21">
          <cell r="N21">
            <v>10.060297895226185</v>
          </cell>
          <cell r="O21">
            <v>12.919709861388021</v>
          </cell>
        </row>
        <row r="22">
          <cell r="N22">
            <v>7.4434106391548909</v>
          </cell>
          <cell r="O22">
            <v>8.733147925447966</v>
          </cell>
        </row>
        <row r="23">
          <cell r="N23">
            <v>1.6339750309798582</v>
          </cell>
          <cell r="O23">
            <v>1.9140261235246889</v>
          </cell>
        </row>
        <row r="24">
          <cell r="N24">
            <v>6.9740583472133153</v>
          </cell>
          <cell r="O24">
            <v>7.9842543281667453</v>
          </cell>
        </row>
        <row r="25">
          <cell r="N25">
            <v>4.2828397833767404</v>
          </cell>
          <cell r="O25">
            <v>3.7994807322177095</v>
          </cell>
        </row>
        <row r="26">
          <cell r="N26">
            <v>0.38431127152803057</v>
          </cell>
          <cell r="O26">
            <v>2.3049550494752928</v>
          </cell>
        </row>
        <row r="27">
          <cell r="N27">
            <v>1.8130769804392752</v>
          </cell>
          <cell r="O27">
            <v>1.303645818388862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.bin"/><Relationship Id="rId13" Type="http://schemas.openxmlformats.org/officeDocument/2006/relationships/customProperty" Target="../customProperty9.bin"/><Relationship Id="rId18" Type="http://schemas.openxmlformats.org/officeDocument/2006/relationships/drawing" Target="../drawings/drawing1.xml"/><Relationship Id="rId3" Type="http://schemas.openxmlformats.org/officeDocument/2006/relationships/hyperlink" Target="https://data-explorer.oecd.org/vis?lc=en&amp;df%5bds%5d=dsDisseminateFinalDMZ&amp;df%5bid%5d=DSD_HEALTH_STAT%40DF_MIM&amp;df%5bag%5d=OECD.ELS.HD&amp;df%5bvs%5d=1.0&amp;dq=.A...........&amp;pd=%2C&amp;to%5bTIME_PERIOD%5d=false&amp;vw=tb" TargetMode="External"/><Relationship Id="rId7" Type="http://schemas.openxmlformats.org/officeDocument/2006/relationships/customProperty" Target="../customProperty3.bin"/><Relationship Id="rId12" Type="http://schemas.openxmlformats.org/officeDocument/2006/relationships/customProperty" Target="../customProperty8.bin"/><Relationship Id="rId17" Type="http://schemas.openxmlformats.org/officeDocument/2006/relationships/customProperty" Target="../customProperty13.bin"/><Relationship Id="rId2" Type="http://schemas.openxmlformats.org/officeDocument/2006/relationships/hyperlink" Target="http://www.childmortality.org/" TargetMode="External"/><Relationship Id="rId16" Type="http://schemas.openxmlformats.org/officeDocument/2006/relationships/customProperty" Target="../customProperty12.bin"/><Relationship Id="rId1" Type="http://schemas.openxmlformats.org/officeDocument/2006/relationships/hyperlink" Target="https://data.oecd.org/healthstat/infant-mortality-rates.htm" TargetMode="External"/><Relationship Id="rId6" Type="http://schemas.openxmlformats.org/officeDocument/2006/relationships/customProperty" Target="../customProperty2.bin"/><Relationship Id="rId11" Type="http://schemas.openxmlformats.org/officeDocument/2006/relationships/customProperty" Target="../customProperty7.bin"/><Relationship Id="rId5" Type="http://schemas.openxmlformats.org/officeDocument/2006/relationships/customProperty" Target="../customProperty1.bin"/><Relationship Id="rId15" Type="http://schemas.openxmlformats.org/officeDocument/2006/relationships/customProperty" Target="../customProperty11.bin"/><Relationship Id="rId10" Type="http://schemas.openxmlformats.org/officeDocument/2006/relationships/customProperty" Target="../customProperty6.bin"/><Relationship Id="rId4" Type="http://schemas.openxmlformats.org/officeDocument/2006/relationships/printerSettings" Target="../printerSettings/printerSettings1.bin"/><Relationship Id="rId9" Type="http://schemas.openxmlformats.org/officeDocument/2006/relationships/customProperty" Target="../customProperty5.bin"/><Relationship Id="rId14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13" Type="http://schemas.openxmlformats.org/officeDocument/2006/relationships/customProperty" Target="../customProperty22.bin"/><Relationship Id="rId18" Type="http://schemas.openxmlformats.org/officeDocument/2006/relationships/drawing" Target="../drawings/drawing2.xml"/><Relationship Id="rId3" Type="http://schemas.openxmlformats.org/officeDocument/2006/relationships/hyperlink" Target="https://data.oecd.org/healthstat/infant-mortality-rates.htm" TargetMode="External"/><Relationship Id="rId7" Type="http://schemas.openxmlformats.org/officeDocument/2006/relationships/customProperty" Target="../customProperty16.bin"/><Relationship Id="rId12" Type="http://schemas.openxmlformats.org/officeDocument/2006/relationships/customProperty" Target="../customProperty21.bin"/><Relationship Id="rId17" Type="http://schemas.openxmlformats.org/officeDocument/2006/relationships/customProperty" Target="../customProperty26.bin"/><Relationship Id="rId2" Type="http://schemas.openxmlformats.org/officeDocument/2006/relationships/hyperlink" Target="http://www.childmortality.org/" TargetMode="External"/><Relationship Id="rId16" Type="http://schemas.openxmlformats.org/officeDocument/2006/relationships/customProperty" Target="../customProperty25.bin"/><Relationship Id="rId1" Type="http://schemas.openxmlformats.org/officeDocument/2006/relationships/hyperlink" Target="http://www.oecd.org/els/health-systems/health-data.htm" TargetMode="External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5" Type="http://schemas.openxmlformats.org/officeDocument/2006/relationships/customProperty" Target="../customProperty24.bin"/><Relationship Id="rId10" Type="http://schemas.openxmlformats.org/officeDocument/2006/relationships/customProperty" Target="../customProperty19.bin"/><Relationship Id="rId4" Type="http://schemas.openxmlformats.org/officeDocument/2006/relationships/printerSettings" Target="../printerSettings/printerSettings2.bin"/><Relationship Id="rId9" Type="http://schemas.openxmlformats.org/officeDocument/2006/relationships/customProperty" Target="../customProperty18.bin"/><Relationship Id="rId14" Type="http://schemas.openxmlformats.org/officeDocument/2006/relationships/customProperty" Target="../customProperty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hildmortality.org/dat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hildmortality.org/dat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ata-explorer.oecd.org/vis?lc=en&amp;df%5bds%5d=dsDisseminateFinalDMZ&amp;df%5bid%5d=DSD_HEALTH_STAT%40DF_MIM&amp;df%5bag%5d=OECD.ELS.HD&amp;df%5bvs%5d=1.0&amp;dq=NZL%2BIDN%2BCHN%2BKOR%2BJPN%2BAUS.A.NEOM%2BINM.......NONE...&amp;pd=2010%2C2023&amp;to%5bTIME_PERIOD%5d=false&amp;vw=tb" TargetMode="External"/><Relationship Id="rId1" Type="http://schemas.openxmlformats.org/officeDocument/2006/relationships/hyperlink" Target="http://www.childmortality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BF50"/>
  <sheetViews>
    <sheetView showGridLines="0" tabSelected="1" zoomScale="103" zoomScaleNormal="130" workbookViewId="0">
      <selection sqref="A1:I2"/>
    </sheetView>
  </sheetViews>
  <sheetFormatPr defaultColWidth="8.7265625" defaultRowHeight="12.5"/>
  <cols>
    <col min="1" max="1" width="17.36328125" customWidth="1"/>
    <col min="11" max="11" width="14.26953125" style="103" customWidth="1"/>
    <col min="12" max="12" width="5.36328125" style="116" customWidth="1"/>
    <col min="13" max="13" width="16.36328125" style="103" customWidth="1"/>
    <col min="14" max="14" width="0.26953125" style="103" customWidth="1"/>
    <col min="15" max="15" width="16.36328125" style="103" customWidth="1"/>
    <col min="16" max="16" width="16.36328125" style="105" customWidth="1"/>
    <col min="17" max="18" width="8.7265625" style="98"/>
    <col min="19" max="19" width="8.7265625" customWidth="1"/>
    <col min="20" max="20" width="14.26953125" customWidth="1"/>
    <col min="21" max="21" width="1.36328125" customWidth="1"/>
    <col min="22" max="22" width="13.81640625" customWidth="1"/>
    <col min="23" max="23" width="19.36328125" customWidth="1"/>
    <col min="24" max="24" width="8.7265625" customWidth="1"/>
  </cols>
  <sheetData>
    <row r="1" spans="1:16" ht="16.5" customHeight="1">
      <c r="A1" s="125" t="s">
        <v>52</v>
      </c>
      <c r="B1" s="125"/>
      <c r="C1" s="125"/>
      <c r="D1" s="125"/>
      <c r="E1" s="125"/>
      <c r="F1" s="125"/>
      <c r="G1" s="125"/>
      <c r="H1" s="125"/>
      <c r="I1" s="125"/>
      <c r="K1" s="123" t="s">
        <v>53</v>
      </c>
      <c r="L1" s="123"/>
      <c r="M1" s="123"/>
      <c r="N1" s="123"/>
      <c r="O1" s="123"/>
      <c r="P1" s="123"/>
    </row>
    <row r="2" spans="1:16" ht="16.5" customHeight="1">
      <c r="A2" s="125"/>
      <c r="B2" s="125"/>
      <c r="C2" s="125"/>
      <c r="D2" s="125"/>
      <c r="E2" s="125"/>
      <c r="F2" s="125"/>
      <c r="G2" s="125"/>
      <c r="H2" s="125"/>
      <c r="I2" s="125"/>
      <c r="K2" s="123"/>
      <c r="L2" s="123"/>
      <c r="M2" s="123"/>
      <c r="N2" s="123"/>
      <c r="O2" s="123"/>
      <c r="P2" s="123"/>
    </row>
    <row r="3" spans="1:16" ht="21.75" customHeight="1" thickBot="1">
      <c r="A3" s="126" t="s">
        <v>21</v>
      </c>
      <c r="B3" s="126"/>
      <c r="C3" s="126"/>
      <c r="D3" s="126"/>
      <c r="E3" s="126"/>
      <c r="F3" s="126"/>
      <c r="G3" s="126"/>
      <c r="H3" s="126"/>
      <c r="I3" s="126"/>
      <c r="K3" s="124" t="s">
        <v>21</v>
      </c>
      <c r="L3" s="124"/>
      <c r="M3" s="124"/>
      <c r="N3" s="124"/>
      <c r="O3" s="124"/>
      <c r="P3" s="124"/>
    </row>
    <row r="4" spans="1:16" ht="12.75" customHeight="1">
      <c r="A4" s="40"/>
      <c r="B4" s="40"/>
      <c r="C4" s="40"/>
      <c r="D4" s="40"/>
      <c r="E4" s="40"/>
      <c r="F4" s="40"/>
      <c r="G4" s="40"/>
      <c r="H4" s="40"/>
      <c r="I4" s="40"/>
      <c r="K4" s="41"/>
      <c r="L4" s="41"/>
      <c r="M4" s="122"/>
      <c r="N4" s="122"/>
      <c r="O4" s="122"/>
      <c r="P4" s="122"/>
    </row>
    <row r="5" spans="1:16" ht="13">
      <c r="A5" s="42"/>
      <c r="B5" s="42"/>
      <c r="C5" s="42"/>
      <c r="D5" s="42"/>
      <c r="E5" s="42"/>
      <c r="F5" s="42"/>
      <c r="G5" s="42"/>
      <c r="H5" s="42"/>
      <c r="I5" s="42"/>
      <c r="K5" s="64"/>
      <c r="L5" s="99" t="s">
        <v>15</v>
      </c>
      <c r="M5" s="100" t="s">
        <v>11</v>
      </c>
      <c r="N5" s="100"/>
      <c r="O5" s="100" t="s">
        <v>9</v>
      </c>
      <c r="P5" s="100" t="s">
        <v>10</v>
      </c>
    </row>
    <row r="6" spans="1:16" ht="13">
      <c r="A6" s="42"/>
      <c r="B6" s="42"/>
      <c r="C6" s="42"/>
      <c r="D6" s="42"/>
      <c r="E6" s="42"/>
      <c r="F6" s="42"/>
      <c r="G6" s="42"/>
      <c r="H6" s="42"/>
      <c r="I6" s="42"/>
      <c r="K6" s="53" t="s">
        <v>2</v>
      </c>
      <c r="L6" s="112">
        <v>2023</v>
      </c>
      <c r="M6" s="93">
        <v>1.7</v>
      </c>
      <c r="N6" s="93"/>
      <c r="O6" s="93">
        <v>0.8</v>
      </c>
      <c r="P6" s="93">
        <f t="shared" ref="P6:P10" si="0">M6-O6</f>
        <v>0.89999999999999991</v>
      </c>
    </row>
    <row r="7" spans="1:16" ht="13">
      <c r="A7" s="43"/>
      <c r="B7" s="43"/>
      <c r="C7" s="43"/>
      <c r="D7" s="43"/>
      <c r="E7" s="43"/>
      <c r="F7" s="43"/>
      <c r="G7" s="43"/>
      <c r="H7" s="43"/>
      <c r="I7" s="43"/>
      <c r="K7" s="44" t="s">
        <v>16</v>
      </c>
      <c r="L7" s="113">
        <v>2023</v>
      </c>
      <c r="M7" s="94">
        <v>2.2000000000000002</v>
      </c>
      <c r="N7" s="94">
        <v>1.1000000000000001</v>
      </c>
      <c r="O7" s="94">
        <v>1.1000000000000001</v>
      </c>
      <c r="P7" s="94">
        <v>1.1000000000000001</v>
      </c>
    </row>
    <row r="8" spans="1:16" ht="13.5" customHeight="1">
      <c r="A8" s="43"/>
      <c r="B8" s="43"/>
      <c r="C8" s="43"/>
      <c r="D8" s="43"/>
      <c r="E8" s="43"/>
      <c r="F8" s="43"/>
      <c r="G8" s="43"/>
      <c r="H8" s="43"/>
      <c r="I8" s="43"/>
      <c r="K8" s="10" t="s">
        <v>1</v>
      </c>
      <c r="L8" s="114">
        <v>2023</v>
      </c>
      <c r="M8" s="95">
        <v>2.5</v>
      </c>
      <c r="N8" s="95" t="s">
        <v>13</v>
      </c>
      <c r="O8" s="95">
        <v>1.2</v>
      </c>
      <c r="P8" s="95">
        <v>1.1000000000000001</v>
      </c>
    </row>
    <row r="9" spans="1:16" ht="13.5" customHeight="1">
      <c r="A9" s="43"/>
      <c r="B9" s="43"/>
      <c r="C9" s="43"/>
      <c r="D9" s="43"/>
      <c r="E9" s="43"/>
      <c r="F9" s="43"/>
      <c r="G9" s="43"/>
      <c r="H9" s="43"/>
      <c r="I9" s="43"/>
      <c r="K9" s="44" t="s">
        <v>25</v>
      </c>
      <c r="L9" s="113">
        <v>2023</v>
      </c>
      <c r="M9" s="94">
        <v>3.2</v>
      </c>
      <c r="N9" s="94"/>
      <c r="O9" s="94">
        <v>2.4</v>
      </c>
      <c r="P9" s="94">
        <f t="shared" si="0"/>
        <v>0.80000000000000027</v>
      </c>
    </row>
    <row r="10" spans="1:16" ht="13.5" customHeight="1">
      <c r="A10" s="43"/>
      <c r="B10" s="43"/>
      <c r="C10" s="43"/>
      <c r="D10" s="43"/>
      <c r="E10" s="43"/>
      <c r="F10" s="43"/>
      <c r="G10" s="43"/>
      <c r="H10" s="43"/>
      <c r="I10" s="43"/>
      <c r="K10" s="44" t="s">
        <v>32</v>
      </c>
      <c r="L10" s="113">
        <v>2023</v>
      </c>
      <c r="M10" s="94">
        <v>4.2</v>
      </c>
      <c r="N10" s="94" t="s">
        <v>13</v>
      </c>
      <c r="O10" s="94">
        <v>2.74</v>
      </c>
      <c r="P10" s="94">
        <f t="shared" si="0"/>
        <v>1.46</v>
      </c>
    </row>
    <row r="11" spans="1:16" ht="13.5" customHeight="1">
      <c r="A11" s="43"/>
      <c r="B11" s="43"/>
      <c r="C11" s="43"/>
      <c r="D11" s="43"/>
      <c r="E11" s="43"/>
      <c r="F11" s="43"/>
      <c r="G11" s="43"/>
      <c r="H11" s="43"/>
      <c r="I11" s="43"/>
      <c r="K11" s="44" t="s">
        <v>12</v>
      </c>
      <c r="L11" s="113">
        <v>2023</v>
      </c>
      <c r="M11" s="94">
        <v>4.5</v>
      </c>
      <c r="N11" s="94"/>
      <c r="O11" s="94">
        <v>2.8</v>
      </c>
      <c r="P11" s="94">
        <v>1.7000000000000002</v>
      </c>
    </row>
    <row r="12" spans="1:16" ht="13.5" customHeight="1">
      <c r="A12" s="43"/>
      <c r="B12" s="43"/>
      <c r="C12" s="43"/>
      <c r="D12" s="43"/>
      <c r="E12" s="43"/>
      <c r="F12" s="43"/>
      <c r="G12" s="43"/>
      <c r="H12" s="43"/>
      <c r="I12" s="43"/>
      <c r="K12" s="10" t="s">
        <v>26</v>
      </c>
      <c r="L12" s="114">
        <v>2020</v>
      </c>
      <c r="M12" s="95">
        <v>4.8</v>
      </c>
      <c r="N12" s="95"/>
      <c r="O12" s="95">
        <v>3.4</v>
      </c>
      <c r="P12" s="95">
        <v>1.4</v>
      </c>
    </row>
    <row r="13" spans="1:16" ht="13.5" customHeight="1">
      <c r="A13" s="43"/>
      <c r="B13" s="43"/>
      <c r="C13" s="43"/>
      <c r="D13" s="43"/>
      <c r="E13" s="43"/>
      <c r="F13" s="43"/>
      <c r="G13" s="43"/>
      <c r="H13" s="43"/>
      <c r="I13" s="43"/>
      <c r="K13" s="44" t="s">
        <v>37</v>
      </c>
      <c r="L13" s="113">
        <v>2022</v>
      </c>
      <c r="M13" s="94">
        <v>6.8</v>
      </c>
      <c r="N13" s="94"/>
      <c r="O13" s="94">
        <v>4.2</v>
      </c>
      <c r="P13" s="94">
        <v>2.6</v>
      </c>
    </row>
    <row r="14" spans="1:16" ht="12.75" customHeight="1">
      <c r="A14" s="43"/>
      <c r="B14" s="43"/>
      <c r="C14" s="43"/>
      <c r="D14" s="43"/>
      <c r="E14" s="43"/>
      <c r="F14" s="43"/>
      <c r="G14" s="43"/>
      <c r="H14" s="43"/>
      <c r="I14" s="43"/>
      <c r="K14" s="10" t="s">
        <v>17</v>
      </c>
      <c r="L14" s="114">
        <v>2021</v>
      </c>
      <c r="M14" s="95">
        <v>7.1</v>
      </c>
      <c r="N14" s="95"/>
      <c r="O14" s="95">
        <v>4.7</v>
      </c>
      <c r="P14" s="95">
        <f t="shared" ref="P14" si="1">M14-O14</f>
        <v>2.3999999999999995</v>
      </c>
    </row>
    <row r="15" spans="1:16" ht="12.75" customHeight="1">
      <c r="A15" s="43"/>
      <c r="B15" s="43"/>
      <c r="C15" s="43"/>
      <c r="D15" s="43"/>
      <c r="E15" s="43"/>
      <c r="F15" s="43"/>
      <c r="G15" s="43"/>
      <c r="H15" s="43"/>
      <c r="I15" s="43"/>
      <c r="K15" s="44" t="s">
        <v>39</v>
      </c>
      <c r="L15" s="113">
        <v>2023</v>
      </c>
      <c r="M15" s="94">
        <v>12</v>
      </c>
      <c r="N15" s="94"/>
      <c r="O15" s="94">
        <v>4.4490147946287379</v>
      </c>
      <c r="P15" s="94">
        <v>4.3946569374468254</v>
      </c>
    </row>
    <row r="16" spans="1:16" ht="12.75" customHeight="1">
      <c r="A16" s="43"/>
      <c r="B16" s="43"/>
      <c r="C16" s="43"/>
      <c r="D16" s="43"/>
      <c r="E16" s="43"/>
      <c r="F16" s="43"/>
      <c r="G16" s="43"/>
      <c r="H16" s="43"/>
      <c r="I16" s="43"/>
      <c r="K16" s="10" t="s">
        <v>27</v>
      </c>
      <c r="L16" s="114">
        <v>2023</v>
      </c>
      <c r="M16" s="95">
        <v>13.6</v>
      </c>
      <c r="N16" s="95"/>
      <c r="O16" s="95">
        <v>11.5</v>
      </c>
      <c r="P16" s="95">
        <v>2.0999999999999996</v>
      </c>
    </row>
    <row r="17" spans="1:58" ht="12.75" customHeight="1">
      <c r="A17" s="43"/>
      <c r="B17" s="43"/>
      <c r="C17" s="43"/>
      <c r="D17" s="43"/>
      <c r="E17" s="43"/>
      <c r="F17" s="43"/>
      <c r="G17" s="43"/>
      <c r="H17" s="43"/>
      <c r="I17" s="43"/>
      <c r="K17" s="64" t="s">
        <v>35</v>
      </c>
      <c r="L17" s="99">
        <v>2023</v>
      </c>
      <c r="M17" s="96">
        <v>17</v>
      </c>
      <c r="N17" s="96"/>
      <c r="O17" s="96">
        <v>10.5</v>
      </c>
      <c r="P17" s="96">
        <v>7.4000000000000021</v>
      </c>
    </row>
    <row r="18" spans="1:58" ht="12.75" customHeight="1">
      <c r="A18" s="43"/>
      <c r="B18" s="43"/>
      <c r="C18" s="43"/>
      <c r="D18" s="43"/>
      <c r="E18" s="43"/>
      <c r="F18" s="43"/>
      <c r="G18" s="43"/>
      <c r="H18" s="43"/>
      <c r="I18" s="43"/>
      <c r="K18" s="101"/>
      <c r="L18" s="115"/>
      <c r="M18" s="102"/>
      <c r="N18" s="102"/>
      <c r="O18" s="102"/>
      <c r="P18" s="102"/>
    </row>
    <row r="19" spans="1:58" ht="13">
      <c r="A19" s="43"/>
      <c r="B19" s="43"/>
      <c r="C19" s="43"/>
      <c r="D19" s="43"/>
      <c r="E19" s="43"/>
      <c r="F19" s="43"/>
      <c r="G19" s="43"/>
      <c r="H19" s="43"/>
      <c r="I19" s="43"/>
      <c r="M19" s="98"/>
      <c r="N19" s="98"/>
      <c r="O19" s="98"/>
      <c r="P19" s="98"/>
    </row>
    <row r="20" spans="1:58">
      <c r="M20" s="104"/>
      <c r="N20" s="98"/>
      <c r="O20" s="98"/>
      <c r="P20" s="98"/>
    </row>
    <row r="21" spans="1:58" ht="13.5" customHeight="1">
      <c r="M21" s="98"/>
      <c r="N21" s="98"/>
      <c r="O21" s="98"/>
      <c r="P21" s="98"/>
    </row>
    <row r="22" spans="1:58" ht="13">
      <c r="A22" s="9" t="s">
        <v>29</v>
      </c>
      <c r="B22" s="30"/>
      <c r="C22" s="30"/>
      <c r="D22" s="30"/>
      <c r="E22" s="30"/>
      <c r="F22" s="30"/>
      <c r="G22" s="30"/>
      <c r="H22" s="30"/>
      <c r="I22" s="30"/>
      <c r="M22" s="98"/>
      <c r="N22" s="98"/>
      <c r="O22" s="98"/>
      <c r="P22" s="98"/>
      <c r="AS22" s="20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3">
      <c r="A23" s="9" t="s">
        <v>30</v>
      </c>
      <c r="B23" s="30"/>
      <c r="C23" s="30"/>
      <c r="D23" s="30"/>
      <c r="E23" s="30"/>
      <c r="F23" s="30"/>
      <c r="G23" s="30"/>
      <c r="H23" s="30"/>
      <c r="I23" s="30"/>
      <c r="M23" s="98"/>
      <c r="N23" s="98"/>
      <c r="O23" s="98"/>
      <c r="P23" s="98"/>
      <c r="AS23" s="20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3">
      <c r="A24" s="9" t="s">
        <v>31</v>
      </c>
      <c r="B24" s="30"/>
      <c r="C24" s="30"/>
      <c r="D24" s="30"/>
      <c r="E24" s="30"/>
      <c r="F24" s="30"/>
      <c r="G24" s="30"/>
      <c r="H24" s="30"/>
      <c r="I24" s="30"/>
      <c r="M24" s="98"/>
      <c r="N24" s="98"/>
      <c r="O24" s="98"/>
      <c r="P24" s="98"/>
      <c r="AS24" s="20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2.75" customHeight="1">
      <c r="A25" s="121" t="s">
        <v>45</v>
      </c>
      <c r="B25" s="121"/>
      <c r="C25" s="121"/>
      <c r="D25" s="121"/>
      <c r="E25" s="121"/>
      <c r="F25" s="121"/>
      <c r="G25" s="121"/>
      <c r="H25" s="121"/>
      <c r="I25" s="121"/>
      <c r="J25" s="30"/>
      <c r="M25" s="98"/>
      <c r="N25" s="98"/>
      <c r="O25" s="98"/>
      <c r="P25" s="98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1:58" ht="13">
      <c r="A26" s="121" t="s">
        <v>46</v>
      </c>
      <c r="B26" s="121"/>
      <c r="C26" s="121"/>
      <c r="D26" s="121"/>
      <c r="E26" s="121"/>
      <c r="F26" s="121"/>
      <c r="G26" s="121"/>
      <c r="H26" s="121"/>
      <c r="I26" s="121"/>
      <c r="J26" s="83"/>
      <c r="M26" s="98"/>
      <c r="N26" s="98"/>
      <c r="O26" s="98"/>
      <c r="P26" s="98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8"/>
      <c r="BD26" s="28"/>
      <c r="BE26" s="28"/>
      <c r="BF26" s="28"/>
    </row>
    <row r="27" spans="1:58" ht="13.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45"/>
      <c r="M27" s="98"/>
      <c r="N27" s="98"/>
      <c r="O27" s="98"/>
      <c r="P27" s="98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8"/>
      <c r="BD27" s="28"/>
      <c r="BE27" s="28"/>
      <c r="BF27" s="28"/>
    </row>
    <row r="28" spans="1:58" ht="13">
      <c r="A28" s="46"/>
      <c r="B28" s="46"/>
      <c r="C28" s="46"/>
      <c r="D28" s="46"/>
      <c r="E28" s="46"/>
      <c r="F28" s="46"/>
      <c r="G28" s="46"/>
      <c r="H28" s="46"/>
      <c r="I28" s="46"/>
      <c r="J28" s="45"/>
      <c r="M28" s="98"/>
      <c r="N28" s="98"/>
      <c r="O28" s="98"/>
      <c r="P28" s="98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8"/>
      <c r="BD28" s="28"/>
      <c r="BE28" s="28"/>
      <c r="BF28" s="28"/>
    </row>
    <row r="29" spans="1:58" ht="13">
      <c r="A29" s="47" t="s">
        <v>28</v>
      </c>
      <c r="B29" s="48"/>
      <c r="C29" s="48"/>
      <c r="D29" s="48"/>
      <c r="E29" s="48"/>
      <c r="F29" s="48"/>
      <c r="G29" s="49"/>
      <c r="H29" s="49"/>
      <c r="I29" s="49"/>
      <c r="J29" s="45"/>
      <c r="M29" s="98"/>
      <c r="N29" s="98"/>
      <c r="O29" s="98"/>
      <c r="P29" s="98"/>
    </row>
    <row r="30" spans="1:58" ht="13">
      <c r="A30" s="92" t="s">
        <v>38</v>
      </c>
      <c r="B30" s="48"/>
      <c r="C30" s="48"/>
      <c r="D30" s="48"/>
      <c r="E30" s="48"/>
      <c r="F30" s="75"/>
      <c r="G30" s="49"/>
      <c r="H30" s="49"/>
      <c r="I30" s="49"/>
      <c r="M30" s="98"/>
      <c r="N30" s="98"/>
      <c r="O30" s="98"/>
      <c r="P30" s="98"/>
    </row>
    <row r="31" spans="1:58" ht="13">
      <c r="A31" s="89" t="s">
        <v>44</v>
      </c>
      <c r="B31" s="48"/>
      <c r="C31" s="48"/>
      <c r="D31" s="48"/>
      <c r="E31" s="48"/>
      <c r="F31" s="75"/>
      <c r="G31" s="49"/>
      <c r="H31" s="49"/>
      <c r="I31" s="49"/>
      <c r="M31" s="98"/>
      <c r="N31" s="98"/>
      <c r="O31" s="98"/>
      <c r="P31" s="98"/>
    </row>
    <row r="32" spans="1:58" ht="13">
      <c r="A32" s="50" t="s">
        <v>58</v>
      </c>
      <c r="B32" s="51"/>
      <c r="C32" s="51"/>
      <c r="D32" s="51"/>
      <c r="E32" s="51"/>
      <c r="F32" s="51"/>
      <c r="G32" s="51"/>
      <c r="H32" s="51"/>
      <c r="I32" s="51"/>
      <c r="M32" s="98"/>
      <c r="N32" s="98"/>
      <c r="O32" s="98"/>
      <c r="P32" s="98"/>
    </row>
    <row r="33" spans="1:44" s="1" customFormat="1" ht="12.75" customHeight="1">
      <c r="A33" s="52"/>
      <c r="B33" s="52"/>
      <c r="C33" s="52"/>
      <c r="D33" s="52"/>
      <c r="E33" s="52"/>
      <c r="F33" s="52"/>
      <c r="G33" s="52"/>
      <c r="H33" s="52"/>
      <c r="I33" s="52"/>
      <c r="J33"/>
      <c r="K33" s="103"/>
      <c r="L33" s="116"/>
      <c r="M33" s="98"/>
      <c r="N33" s="98"/>
      <c r="O33" s="98"/>
      <c r="P33" s="98"/>
      <c r="Q33" s="98"/>
      <c r="R33" s="98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ht="13">
      <c r="J34" s="51"/>
      <c r="M34" s="98"/>
      <c r="N34" s="98"/>
      <c r="O34" s="98"/>
      <c r="P34" s="98"/>
    </row>
    <row r="35" spans="1:44">
      <c r="M35" s="98"/>
      <c r="N35" s="98"/>
      <c r="O35" s="98"/>
      <c r="P35" s="98"/>
    </row>
    <row r="36" spans="1:44">
      <c r="M36" s="98"/>
      <c r="N36" s="98"/>
      <c r="O36" s="98"/>
      <c r="P36" s="98"/>
    </row>
    <row r="37" spans="1:44">
      <c r="M37" s="98"/>
      <c r="N37" s="98"/>
      <c r="O37" s="98"/>
      <c r="P37" s="98"/>
    </row>
    <row r="38" spans="1:44">
      <c r="M38" s="98"/>
      <c r="N38" s="98"/>
      <c r="O38" s="98"/>
      <c r="P38" s="98"/>
    </row>
    <row r="39" spans="1:44">
      <c r="M39" s="98"/>
      <c r="N39" s="98"/>
      <c r="O39" s="98"/>
      <c r="P39" s="98"/>
    </row>
    <row r="40" spans="1:44">
      <c r="M40" s="98"/>
      <c r="N40" s="98"/>
      <c r="O40" s="98"/>
      <c r="P40" s="98"/>
    </row>
    <row r="41" spans="1:44">
      <c r="M41" s="98"/>
      <c r="N41" s="98"/>
      <c r="O41" s="98"/>
      <c r="P41" s="98"/>
    </row>
    <row r="42" spans="1:44">
      <c r="M42" s="98"/>
      <c r="N42" s="98"/>
      <c r="O42" s="98"/>
      <c r="P42" s="98"/>
    </row>
    <row r="43" spans="1:44">
      <c r="M43" s="98"/>
      <c r="N43" s="98"/>
      <c r="O43" s="98"/>
      <c r="P43" s="98"/>
    </row>
    <row r="44" spans="1:44">
      <c r="M44" s="98"/>
      <c r="N44" s="98"/>
      <c r="O44" s="98"/>
      <c r="P44" s="98"/>
    </row>
    <row r="45" spans="1:44">
      <c r="M45" s="98"/>
      <c r="N45" s="98"/>
      <c r="O45" s="98"/>
      <c r="P45" s="98"/>
    </row>
    <row r="46" spans="1:44">
      <c r="M46" s="98"/>
      <c r="N46" s="98"/>
      <c r="O46" s="98"/>
      <c r="P46" s="98"/>
    </row>
    <row r="47" spans="1:44">
      <c r="M47" s="98"/>
      <c r="N47" s="98"/>
      <c r="O47" s="98"/>
      <c r="P47" s="98"/>
    </row>
    <row r="48" spans="1:44">
      <c r="M48" s="98"/>
      <c r="N48" s="98"/>
      <c r="O48" s="98"/>
      <c r="P48" s="98"/>
    </row>
    <row r="49" spans="13:16">
      <c r="M49" s="98"/>
      <c r="N49" s="98"/>
      <c r="O49" s="98"/>
      <c r="P49" s="98"/>
    </row>
    <row r="50" spans="13:16">
      <c r="M50" s="98"/>
      <c r="N50" s="98"/>
      <c r="O50" s="98"/>
      <c r="P50" s="98"/>
    </row>
  </sheetData>
  <sortState xmlns:xlrd2="http://schemas.microsoft.com/office/spreadsheetml/2017/richdata2" ref="K6:P17">
    <sortCondition ref="M6:M17"/>
  </sortState>
  <mergeCells count="7">
    <mergeCell ref="A26:I27"/>
    <mergeCell ref="M4:P4"/>
    <mergeCell ref="K1:P2"/>
    <mergeCell ref="K3:P3"/>
    <mergeCell ref="A1:I2"/>
    <mergeCell ref="A3:I3"/>
    <mergeCell ref="A25:I25"/>
  </mergeCells>
  <phoneticPr fontId="19" type="noConversion"/>
  <hyperlinks>
    <hyperlink ref="A31" r:id="rId1" xr:uid="{00000000-0004-0000-0000-000001000000}"/>
    <hyperlink ref="A32" r:id="rId2" display="Singapore, Thailand and Viet Nam: UN Inter-agency Group for Child Mortality Estimation" xr:uid="{0422806C-08AB-41B2-B866-00484D6805F0}"/>
    <hyperlink ref="A30" r:id="rId3" xr:uid="{79973376-B83C-4EC3-B460-56921FD1DD09}"/>
  </hyperlinks>
  <pageMargins left="0.70866141732283472" right="0.70866141732283472" top="0.74803149606299213" bottom="0.74803149606299213" header="0.31496062992125984" footer="0.31496062992125984"/>
  <pageSetup paperSize="9" scale="74" orientation="landscape" r:id="rId4"/>
  <headerFooter>
    <oddFooter>&amp;C_x000D_&amp;1#&amp;"Calibri"&amp;10&amp;K0000FF Restricted Use - À usage restreint</oddFooter>
  </headerFooter>
  <customProperties>
    <customPr name="CycleColor" r:id="rId5"/>
    <customPr name="DashStyle" r:id="rId6"/>
    <customPr name="GraphSizeIndex" r:id="rId7"/>
    <customPr name="GraphSizeName" r:id="rId8"/>
    <customPr name="PageSizeIndex" r:id="rId9"/>
    <customPr name="PageSizeName" r:id="rId10"/>
    <customPr name="PaletteIndex" r:id="rId11"/>
    <customPr name="PaletteName" r:id="rId12"/>
    <customPr name="SinglePanel" r:id="rId13"/>
    <customPr name="StartColorIndex" r:id="rId14"/>
    <customPr name="StartColorName" r:id="rId15"/>
    <customPr name="StyleTemplateIndex" r:id="rId16"/>
    <customPr name="StyleTemplateName" r:id="rId17"/>
  </customProperties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/>
    <pageSetUpPr fitToPage="1"/>
  </sheetPr>
  <dimension ref="A1:T70"/>
  <sheetViews>
    <sheetView showGridLines="0" zoomScale="115" zoomScaleNormal="115" workbookViewId="0">
      <selection sqref="A1:I1"/>
    </sheetView>
  </sheetViews>
  <sheetFormatPr defaultColWidth="9.26953125" defaultRowHeight="12.5"/>
  <cols>
    <col min="1" max="1" width="9.7265625" style="1" customWidth="1"/>
    <col min="2" max="10" width="9.26953125" style="1"/>
    <col min="11" max="11" width="20.36328125" style="2" customWidth="1"/>
    <col min="12" max="12" width="10.7265625" style="105" customWidth="1"/>
    <col min="13" max="15" width="13" style="105" customWidth="1"/>
    <col min="16" max="16" width="4.08984375" style="108" bestFit="1" customWidth="1"/>
    <col min="17" max="17" width="13" style="105" customWidth="1"/>
    <col min="18" max="16384" width="9.26953125" style="1"/>
  </cols>
  <sheetData>
    <row r="1" spans="1:19" ht="16.5" customHeight="1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55"/>
      <c r="K1" s="123" t="s">
        <v>51</v>
      </c>
      <c r="L1" s="123"/>
      <c r="M1" s="123"/>
      <c r="N1" s="123"/>
      <c r="O1" s="123"/>
      <c r="P1" s="106"/>
      <c r="Q1" s="37"/>
      <c r="R1" s="37"/>
      <c r="S1" s="32"/>
    </row>
    <row r="2" spans="1:19" ht="13.5" customHeight="1" thickBot="1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55"/>
      <c r="K2" s="124" t="s">
        <v>21</v>
      </c>
      <c r="L2" s="124"/>
      <c r="M2" s="124"/>
      <c r="N2" s="124"/>
      <c r="O2" s="124"/>
      <c r="P2" s="107"/>
      <c r="Q2" s="103"/>
    </row>
    <row r="3" spans="1:19" ht="12.75" customHeight="1">
      <c r="A3" s="40"/>
      <c r="B3" s="40"/>
      <c r="C3" s="40"/>
      <c r="D3" s="40"/>
      <c r="E3" s="40"/>
      <c r="F3" s="40"/>
      <c r="G3" s="40"/>
      <c r="H3" s="40"/>
      <c r="I3" s="40"/>
      <c r="J3" s="55"/>
      <c r="K3" s="52"/>
      <c r="L3" s="9"/>
      <c r="M3" s="9"/>
      <c r="N3" s="9"/>
      <c r="O3" s="9"/>
      <c r="P3" s="107"/>
      <c r="Q3" s="103"/>
    </row>
    <row r="4" spans="1:19" ht="12.75" customHeight="1">
      <c r="A4" s="40"/>
      <c r="B4" s="40"/>
      <c r="C4" s="40"/>
      <c r="D4" s="40"/>
      <c r="E4" s="40"/>
      <c r="F4" s="40"/>
      <c r="G4" s="40"/>
      <c r="H4" s="40"/>
      <c r="I4" s="40"/>
      <c r="J4" s="55"/>
      <c r="K4" s="56"/>
      <c r="L4" s="57">
        <v>1970</v>
      </c>
      <c r="M4" s="57">
        <v>1990</v>
      </c>
      <c r="N4" s="57">
        <v>2010</v>
      </c>
      <c r="O4" s="57" t="s">
        <v>49</v>
      </c>
      <c r="P4" s="107"/>
      <c r="Q4" s="103"/>
    </row>
    <row r="5" spans="1:19" ht="12.75" customHeight="1">
      <c r="A5" s="42"/>
      <c r="B5" s="42"/>
      <c r="C5" s="42"/>
      <c r="D5" s="42"/>
      <c r="E5" s="42"/>
      <c r="F5" s="42"/>
      <c r="G5" s="42"/>
      <c r="H5" s="42"/>
      <c r="I5" s="42"/>
      <c r="J5" s="55"/>
      <c r="K5" s="61" t="s">
        <v>2</v>
      </c>
      <c r="L5" s="70">
        <f>VLOOKUP($K5,Infant_Mortality!$A$5:$BM$37,16,FALSE)</f>
        <v>13.1</v>
      </c>
      <c r="M5" s="70">
        <f>VLOOKUP($K5,Infant_Mortality!$A$5:$BM$37,36,FALSE)</f>
        <v>4.5999999999999996</v>
      </c>
      <c r="N5" s="70">
        <f>VLOOKUP($K5,Infant_Mortality!$A$5:$BM$37,56,FALSE)</f>
        <v>2.2999999999999998</v>
      </c>
      <c r="O5" s="70">
        <v>1.8</v>
      </c>
      <c r="P5" s="107"/>
      <c r="Q5" s="103"/>
    </row>
    <row r="6" spans="1:19" ht="13">
      <c r="A6" s="42"/>
      <c r="B6" s="42"/>
      <c r="C6" s="42"/>
      <c r="D6" s="42"/>
      <c r="E6" s="42"/>
      <c r="F6" s="42"/>
      <c r="G6" s="42"/>
      <c r="H6" s="42"/>
      <c r="I6" s="42"/>
      <c r="J6" s="55"/>
      <c r="K6" s="58" t="s">
        <v>16</v>
      </c>
      <c r="L6" s="71">
        <f>VLOOKUP($K6,Infant_Mortality!$A$5:$BM$37,16,FALSE)</f>
        <v>21.709570327072701</v>
      </c>
      <c r="M6" s="71">
        <f>VLOOKUP($K6,Infant_Mortality!$A$5:$BM$37,36,FALSE)</f>
        <v>6.14103671409939</v>
      </c>
      <c r="N6" s="71">
        <f>VLOOKUP($K6,Infant_Mortality!$A$5:$BM$37,56,FALSE)</f>
        <v>2.2568910001732698</v>
      </c>
      <c r="O6" s="94">
        <v>2.2000000000000002</v>
      </c>
      <c r="P6" s="107"/>
      <c r="Q6" s="103"/>
    </row>
    <row r="7" spans="1:19" ht="16">
      <c r="A7" s="43"/>
      <c r="B7" s="43"/>
      <c r="C7" s="43"/>
      <c r="D7" s="43"/>
      <c r="E7" s="43"/>
      <c r="F7" s="43"/>
      <c r="G7" s="43"/>
      <c r="H7" s="43"/>
      <c r="I7" s="43"/>
      <c r="J7" s="55"/>
      <c r="K7" s="38" t="s">
        <v>1</v>
      </c>
      <c r="L7" s="72">
        <f>VLOOKUP($K7,Infant_Mortality!$A$5:$BM$37,16,FALSE)</f>
        <v>45</v>
      </c>
      <c r="M7" s="72">
        <f>VLOOKUP($K7,Infant_Mortality!$A$5:$BM$37,35,FALSE)</f>
        <v>12</v>
      </c>
      <c r="N7" s="72">
        <f>VLOOKUP($K7,Infant_Mortality!$A$5:$BM$37,56,FALSE)</f>
        <v>3.2</v>
      </c>
      <c r="O7" s="109">
        <v>2.5</v>
      </c>
      <c r="P7" s="107"/>
      <c r="Q7" s="103"/>
    </row>
    <row r="8" spans="1:19" ht="13">
      <c r="A8" s="43"/>
      <c r="B8" s="43"/>
      <c r="C8" s="43"/>
      <c r="D8" s="43"/>
      <c r="E8" s="43"/>
      <c r="F8" s="43"/>
      <c r="G8" s="43"/>
      <c r="H8" s="43"/>
      <c r="I8" s="43"/>
      <c r="J8" s="51"/>
      <c r="K8" s="58" t="s">
        <v>25</v>
      </c>
      <c r="L8" s="71">
        <f>VLOOKUP($K8,Infant_Mortality!$A$5:$BM$37,16,FALSE)</f>
        <v>17.899999999999999</v>
      </c>
      <c r="M8" s="71">
        <f>VLOOKUP($K8,Infant_Mortality!$A$5:$BM$37,36,FALSE)</f>
        <v>8.1999999999999993</v>
      </c>
      <c r="N8" s="71">
        <f>VLOOKUP($K8,Infant_Mortality!$A$5:$BM$37,56,FALSE)</f>
        <v>4.0999999999999996</v>
      </c>
      <c r="O8" s="71">
        <v>3.2</v>
      </c>
      <c r="P8" s="107"/>
      <c r="Q8" s="103"/>
    </row>
    <row r="9" spans="1:19" ht="13">
      <c r="A9" s="43"/>
      <c r="B9" s="43"/>
      <c r="C9" s="43"/>
      <c r="D9" s="43"/>
      <c r="E9" s="43"/>
      <c r="F9" s="43"/>
      <c r="G9" s="43"/>
      <c r="H9" s="43"/>
      <c r="I9" s="43"/>
      <c r="J9" s="97"/>
      <c r="K9" s="61" t="s">
        <v>43</v>
      </c>
      <c r="L9" s="72">
        <v>29.15</v>
      </c>
      <c r="M9" s="72">
        <v>11.87</v>
      </c>
      <c r="N9" s="72">
        <v>5.04</v>
      </c>
      <c r="O9" s="72">
        <v>4.2</v>
      </c>
      <c r="P9" s="107"/>
      <c r="Q9" s="103"/>
    </row>
    <row r="10" spans="1:19" ht="13">
      <c r="A10" s="43"/>
      <c r="B10" s="43"/>
      <c r="C10" s="43"/>
      <c r="D10" s="43"/>
      <c r="E10" s="43"/>
      <c r="F10" s="43"/>
      <c r="G10" s="43"/>
      <c r="H10" s="43"/>
      <c r="I10" s="43"/>
      <c r="J10" s="51"/>
      <c r="K10" s="58" t="s">
        <v>26</v>
      </c>
      <c r="L10" s="71">
        <f>VLOOKUP($K10,Infant_Mortality!$A$5:$BM$37,16,FALSE)</f>
        <v>16.7</v>
      </c>
      <c r="M10" s="71">
        <f>VLOOKUP($K10,Infant_Mortality!$A$5:$BM$37,36,FALSE)</f>
        <v>8.4</v>
      </c>
      <c r="N10" s="71">
        <f>VLOOKUP($K10,Infant_Mortality!$A$5:$BM$37,56,FALSE)</f>
        <v>5.5</v>
      </c>
      <c r="O10" s="71">
        <v>4.8</v>
      </c>
      <c r="P10" s="107">
        <v>2020</v>
      </c>
      <c r="Q10" s="103"/>
    </row>
    <row r="11" spans="1:19" ht="13">
      <c r="A11" s="43"/>
      <c r="B11" s="43"/>
      <c r="C11" s="43"/>
      <c r="D11" s="43"/>
      <c r="E11" s="43"/>
      <c r="F11" s="43"/>
      <c r="G11" s="43"/>
      <c r="H11" s="43"/>
      <c r="I11" s="43"/>
      <c r="J11" s="51"/>
      <c r="K11" s="38" t="s">
        <v>12</v>
      </c>
      <c r="L11" s="72">
        <v>79.3</v>
      </c>
      <c r="M11" s="72">
        <v>42.7</v>
      </c>
      <c r="N11" s="72">
        <v>12.5</v>
      </c>
      <c r="O11" s="95">
        <v>4.5</v>
      </c>
      <c r="P11" s="107"/>
      <c r="Q11" s="103"/>
    </row>
    <row r="12" spans="1:19" ht="13">
      <c r="A12" s="43"/>
      <c r="B12" s="43"/>
      <c r="C12" s="43"/>
      <c r="D12" s="43"/>
      <c r="E12" s="43"/>
      <c r="F12" s="43"/>
      <c r="G12" s="43"/>
      <c r="H12" s="43"/>
      <c r="I12" s="43"/>
      <c r="J12" s="51"/>
      <c r="K12" s="58" t="s">
        <v>37</v>
      </c>
      <c r="L12" s="71">
        <v>43.2</v>
      </c>
      <c r="M12" s="71">
        <v>14.3</v>
      </c>
      <c r="N12" s="71">
        <v>7</v>
      </c>
      <c r="O12" s="94">
        <v>6.8</v>
      </c>
      <c r="P12" s="107">
        <v>2022</v>
      </c>
      <c r="Q12" s="103"/>
    </row>
    <row r="13" spans="1:19" ht="13">
      <c r="A13" s="43"/>
      <c r="B13" s="43"/>
      <c r="C13" s="43"/>
      <c r="D13" s="43"/>
      <c r="E13" s="43"/>
      <c r="F13" s="43"/>
      <c r="G13" s="43"/>
      <c r="H13" s="43"/>
      <c r="I13" s="43"/>
      <c r="J13" s="51"/>
      <c r="K13" s="61" t="s">
        <v>17</v>
      </c>
      <c r="L13" s="72">
        <f>VLOOKUP($K13,Infant_Mortality!$A$5:$BM$37,16,FALSE)</f>
        <v>71.257081884779694</v>
      </c>
      <c r="M13" s="72">
        <f>VLOOKUP($K13,Infant_Mortality!$A$5:$BM$37,36,FALSE)</f>
        <v>30.288354317525599</v>
      </c>
      <c r="N13" s="72">
        <f>VLOOKUP($K13,Infant_Mortality!$A$5:$BM$37,56,FALSE)</f>
        <v>11.6711489807414</v>
      </c>
      <c r="O13" s="95">
        <v>5.3</v>
      </c>
      <c r="P13" s="107">
        <v>2022</v>
      </c>
      <c r="Q13" s="103"/>
    </row>
    <row r="14" spans="1:19" ht="13">
      <c r="A14" s="43"/>
      <c r="B14" s="43"/>
      <c r="C14" s="43"/>
      <c r="D14" s="43"/>
      <c r="E14" s="43"/>
      <c r="F14" s="43"/>
      <c r="G14" s="43"/>
      <c r="H14" s="43"/>
      <c r="I14" s="43"/>
      <c r="J14" s="51"/>
      <c r="K14" s="58" t="s">
        <v>39</v>
      </c>
      <c r="L14" s="71"/>
      <c r="M14" s="71">
        <v>76.7</v>
      </c>
      <c r="N14" s="71">
        <v>22.1</v>
      </c>
      <c r="O14" s="94">
        <v>12</v>
      </c>
      <c r="P14" s="107"/>
      <c r="Q14" s="103"/>
    </row>
    <row r="15" spans="1:19" ht="13">
      <c r="A15" s="43"/>
      <c r="B15" s="43"/>
      <c r="C15" s="43"/>
      <c r="D15" s="43"/>
      <c r="E15" s="43"/>
      <c r="F15" s="43"/>
      <c r="G15" s="43"/>
      <c r="H15" s="43"/>
      <c r="I15" s="43"/>
      <c r="J15" s="51"/>
      <c r="K15" s="38" t="s">
        <v>27</v>
      </c>
      <c r="L15" s="72">
        <f>VLOOKUP($K15,Infant_Mortality!$A$5:$BM$37,16,FALSE)</f>
        <v>54.772346546985801</v>
      </c>
      <c r="M15" s="72">
        <f>VLOOKUP($K15,Infant_Mortality!$A$5:$BM$37,36,FALSE)</f>
        <v>37.093005708311203</v>
      </c>
      <c r="N15" s="72">
        <f>VLOOKUP($K15,Infant_Mortality!$A$5:$BM$37,56,FALSE)</f>
        <v>18.420120016111799</v>
      </c>
      <c r="O15" s="95">
        <v>13.6</v>
      </c>
      <c r="P15" s="107"/>
      <c r="Q15" s="103"/>
    </row>
    <row r="16" spans="1:19" ht="13">
      <c r="A16" s="43"/>
      <c r="B16" s="43"/>
      <c r="C16" s="43"/>
      <c r="D16" s="43"/>
      <c r="E16" s="43"/>
      <c r="F16" s="43"/>
      <c r="G16" s="43"/>
      <c r="H16" s="43"/>
      <c r="I16" s="43"/>
      <c r="J16" s="51"/>
      <c r="K16" s="56" t="s">
        <v>48</v>
      </c>
      <c r="L16" s="74">
        <f>VLOOKUP($K16,Infant_Mortality!$A$5:$BM$37,16,FALSE)</f>
        <v>113.4</v>
      </c>
      <c r="M16" s="74">
        <f>VLOOKUP($K16,Infant_Mortality!$A$5:$BM$37,36,FALSE)</f>
        <v>61.8</v>
      </c>
      <c r="N16" s="74">
        <f>VLOOKUP($K16,Infant_Mortality!$A$5:$BM$37,56,FALSE)</f>
        <v>27.1</v>
      </c>
      <c r="O16" s="94">
        <v>17</v>
      </c>
      <c r="P16" s="107"/>
      <c r="Q16" s="103"/>
    </row>
    <row r="17" spans="1:20" ht="13">
      <c r="A17" s="43"/>
      <c r="B17" s="43"/>
      <c r="C17" s="43"/>
      <c r="D17" s="43"/>
      <c r="E17" s="43"/>
      <c r="F17" s="43"/>
      <c r="G17" s="43"/>
      <c r="H17" s="43"/>
      <c r="I17" s="43"/>
      <c r="J17" s="51"/>
      <c r="K17" s="58"/>
      <c r="L17" s="58"/>
      <c r="M17" s="110"/>
      <c r="N17" s="58"/>
      <c r="O17" s="110"/>
      <c r="P17" s="107"/>
      <c r="Q17" s="103"/>
    </row>
    <row r="18" spans="1:20" ht="13">
      <c r="A18" s="43"/>
      <c r="B18" s="43"/>
      <c r="C18" s="43"/>
      <c r="D18" s="43"/>
      <c r="E18" s="43"/>
      <c r="F18" s="43"/>
      <c r="G18" s="43"/>
      <c r="H18" s="43"/>
      <c r="I18" s="43"/>
      <c r="J18" s="51"/>
      <c r="K18"/>
      <c r="L18" s="98"/>
      <c r="M18" s="98"/>
      <c r="N18" s="98"/>
      <c r="O18" s="98"/>
      <c r="P18" s="107"/>
      <c r="Q18" s="103"/>
    </row>
    <row r="19" spans="1:20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51"/>
      <c r="P19" s="107"/>
      <c r="Q19" s="103"/>
    </row>
    <row r="20" spans="1:20" ht="13">
      <c r="A20" s="52"/>
      <c r="B20" s="52"/>
      <c r="C20" s="52"/>
      <c r="D20" s="52"/>
      <c r="E20" s="52"/>
      <c r="F20" s="52"/>
      <c r="G20" s="52"/>
      <c r="H20"/>
      <c r="I20"/>
      <c r="J20" s="51"/>
      <c r="P20" s="107"/>
      <c r="Q20" s="103"/>
    </row>
    <row r="21" spans="1:20" ht="12.75" customHeight="1">
      <c r="A21" s="129" t="s">
        <v>34</v>
      </c>
      <c r="B21" s="129"/>
      <c r="C21" s="129"/>
      <c r="D21" s="129"/>
      <c r="E21" s="129"/>
      <c r="F21" s="129"/>
      <c r="G21" s="129"/>
      <c r="H21" s="129"/>
      <c r="I21" s="129"/>
      <c r="J21" s="51"/>
      <c r="P21" s="107"/>
      <c r="Q21" s="103"/>
    </row>
    <row r="22" spans="1:20" ht="12.75" customHeight="1">
      <c r="A22" s="121" t="s">
        <v>42</v>
      </c>
      <c r="B22" s="121"/>
      <c r="C22" s="121"/>
      <c r="D22" s="121"/>
      <c r="E22" s="121"/>
      <c r="F22" s="121"/>
      <c r="G22" s="121"/>
      <c r="H22" s="121"/>
      <c r="I22" s="121"/>
      <c r="J22" s="51"/>
      <c r="P22" s="107"/>
      <c r="Q22" s="103"/>
    </row>
    <row r="23" spans="1:20" ht="12.75" customHeight="1">
      <c r="A23" s="128" t="s">
        <v>47</v>
      </c>
      <c r="B23" s="128"/>
      <c r="C23" s="128"/>
      <c r="D23" s="128"/>
      <c r="E23" s="128"/>
      <c r="F23" s="128"/>
      <c r="G23" s="128"/>
      <c r="H23" s="128"/>
      <c r="I23" s="128"/>
      <c r="J23" s="82"/>
      <c r="P23" s="107"/>
      <c r="Q23" s="103"/>
    </row>
    <row r="24" spans="1:20" ht="12.75" customHeight="1">
      <c r="A24" s="128"/>
      <c r="B24" s="128"/>
      <c r="C24" s="128"/>
      <c r="D24" s="128"/>
      <c r="E24" s="128"/>
      <c r="F24" s="128"/>
      <c r="G24" s="128"/>
      <c r="H24" s="128"/>
      <c r="I24" s="128"/>
      <c r="J24" s="51"/>
      <c r="P24" s="111"/>
      <c r="Q24" s="98"/>
      <c r="R24"/>
      <c r="S24" s="4"/>
    </row>
    <row r="25" spans="1:20" ht="12.75" customHeight="1">
      <c r="A25" s="128"/>
      <c r="B25" s="128"/>
      <c r="C25" s="128"/>
      <c r="D25" s="128"/>
      <c r="E25" s="128"/>
      <c r="F25" s="128"/>
      <c r="G25" s="128"/>
      <c r="H25" s="128"/>
      <c r="I25" s="128"/>
      <c r="J25" s="55"/>
      <c r="Q25" s="98"/>
      <c r="R25"/>
      <c r="S25" s="4"/>
    </row>
    <row r="26" spans="1:20" ht="12.75" customHeight="1">
      <c r="A26" s="46"/>
      <c r="B26" s="46"/>
      <c r="C26" s="46"/>
      <c r="D26" s="46"/>
      <c r="E26" s="46"/>
      <c r="F26" s="46"/>
      <c r="G26" s="46"/>
      <c r="H26" s="46"/>
      <c r="I26" s="46"/>
      <c r="J26" s="55"/>
      <c r="Q26" s="98"/>
      <c r="R26"/>
      <c r="S26" s="4"/>
    </row>
    <row r="27" spans="1:20" ht="12.75" customHeight="1">
      <c r="A27" s="47" t="s">
        <v>28</v>
      </c>
      <c r="B27" s="60"/>
      <c r="C27" s="60"/>
      <c r="D27" s="60"/>
      <c r="E27" s="60"/>
      <c r="F27" s="60"/>
      <c r="G27" s="45"/>
      <c r="H27" s="45"/>
      <c r="I27" s="45"/>
      <c r="J27" s="51"/>
      <c r="S27" s="4"/>
    </row>
    <row r="28" spans="1:20" ht="12.75" customHeight="1">
      <c r="A28" s="50" t="s">
        <v>38</v>
      </c>
      <c r="B28" s="48"/>
      <c r="C28" s="48"/>
      <c r="D28" s="48"/>
      <c r="E28" s="48"/>
      <c r="F28" s="48"/>
      <c r="G28" s="49"/>
      <c r="H28" s="49"/>
      <c r="I28" s="49"/>
      <c r="J28" s="51"/>
      <c r="S28" s="4"/>
      <c r="T28" s="2"/>
    </row>
    <row r="29" spans="1:20" ht="12.75" customHeight="1">
      <c r="A29" s="89" t="s">
        <v>44</v>
      </c>
      <c r="B29" s="48"/>
      <c r="C29" s="48"/>
      <c r="D29" s="48"/>
      <c r="E29" s="48"/>
      <c r="F29" s="48"/>
      <c r="G29" s="49"/>
      <c r="H29" s="49"/>
      <c r="I29" s="49"/>
      <c r="J29" s="51"/>
      <c r="S29" s="4"/>
      <c r="T29" s="2"/>
    </row>
    <row r="30" spans="1:20" ht="12.75" customHeight="1">
      <c r="A30" s="50" t="s">
        <v>58</v>
      </c>
      <c r="J30" s="51"/>
      <c r="S30" s="4"/>
      <c r="T30" s="2"/>
    </row>
    <row r="31" spans="1:20" ht="12.75" customHeight="1">
      <c r="A31" s="90"/>
      <c r="J31" s="51"/>
      <c r="S31" s="4"/>
      <c r="T31" s="2"/>
    </row>
    <row r="32" spans="1:20" ht="12.75" customHeight="1">
      <c r="J32" s="51"/>
      <c r="S32" s="4"/>
      <c r="T32" s="2"/>
    </row>
    <row r="33" spans="1:20" ht="12.75" customHeight="1">
      <c r="J33" s="4"/>
      <c r="S33" s="4"/>
      <c r="T33" s="2"/>
    </row>
    <row r="34" spans="1:20" ht="12.75" customHeight="1">
      <c r="J34" s="4"/>
      <c r="S34" s="4"/>
      <c r="T34" s="2"/>
    </row>
    <row r="35" spans="1:20" ht="12.75" customHeight="1">
      <c r="J35" s="4"/>
      <c r="S35" s="4"/>
      <c r="T35" s="2"/>
    </row>
    <row r="36" spans="1:20" ht="12.75" customHeight="1">
      <c r="J36" s="4"/>
      <c r="S36" s="4"/>
      <c r="T36" s="2"/>
    </row>
    <row r="37" spans="1:20" ht="12.75" customHeight="1">
      <c r="J37" s="4"/>
      <c r="S37" s="4"/>
      <c r="T37" s="2"/>
    </row>
    <row r="38" spans="1:20" ht="13.5" customHeight="1">
      <c r="J38" s="4"/>
      <c r="S38" s="4"/>
      <c r="T38" s="2"/>
    </row>
    <row r="39" spans="1:20" ht="13.5" customHeight="1">
      <c r="J39" s="4"/>
      <c r="S39" s="4"/>
      <c r="T39" s="2"/>
    </row>
    <row r="40" spans="1:20" ht="13.5" customHeight="1">
      <c r="J40" s="4"/>
      <c r="S40" s="4"/>
      <c r="T40" s="2"/>
    </row>
    <row r="41" spans="1:20" ht="13">
      <c r="J41" s="4"/>
      <c r="S41" s="4"/>
      <c r="T41" s="2"/>
    </row>
    <row r="42" spans="1:20" ht="13">
      <c r="A42" s="3"/>
      <c r="B42" s="3"/>
      <c r="C42" s="3"/>
      <c r="D42" s="3"/>
      <c r="E42" s="3"/>
      <c r="F42" s="3"/>
      <c r="G42" s="3"/>
      <c r="H42" s="3"/>
      <c r="I42" s="3"/>
      <c r="J42" s="4"/>
      <c r="S42" s="4"/>
      <c r="T42" s="2"/>
    </row>
    <row r="43" spans="1:20" ht="13.5" customHeight="1">
      <c r="A43" s="3"/>
      <c r="B43" s="3"/>
      <c r="C43" s="3"/>
      <c r="D43" s="3"/>
      <c r="E43" s="3"/>
      <c r="F43" s="3"/>
      <c r="G43" s="3"/>
      <c r="H43" s="3"/>
      <c r="I43" s="3"/>
      <c r="J43" s="4"/>
      <c r="S43" s="4"/>
    </row>
    <row r="44" spans="1:20" ht="13.5" customHeight="1">
      <c r="A44" s="3"/>
      <c r="B44" s="3"/>
      <c r="C44" s="3"/>
      <c r="D44" s="3"/>
      <c r="E44" s="3"/>
      <c r="F44" s="3"/>
      <c r="G44" s="3"/>
      <c r="H44" s="3"/>
      <c r="I44" s="3"/>
      <c r="J44" s="4"/>
      <c r="S44" s="4"/>
    </row>
    <row r="45" spans="1:20" ht="13.5" customHeight="1">
      <c r="A45" s="3"/>
      <c r="B45" s="3"/>
      <c r="C45" s="3"/>
      <c r="D45" s="3"/>
      <c r="E45" s="3"/>
      <c r="F45" s="3"/>
      <c r="G45" s="3"/>
      <c r="H45" s="3"/>
      <c r="I45" s="3"/>
      <c r="J45" s="4"/>
      <c r="S45" s="4"/>
    </row>
    <row r="46" spans="1:20" ht="13.5" customHeight="1">
      <c r="A46" s="3"/>
      <c r="B46" s="3"/>
      <c r="C46" s="3"/>
      <c r="D46" s="3"/>
      <c r="E46" s="3"/>
      <c r="F46" s="3"/>
      <c r="G46" s="3"/>
      <c r="H46" s="3"/>
      <c r="I46" s="3"/>
      <c r="J46" s="4"/>
      <c r="S46" s="4"/>
    </row>
    <row r="47" spans="1:20" ht="12.75" customHeight="1">
      <c r="A47" s="3"/>
      <c r="B47" s="3"/>
      <c r="C47" s="3"/>
      <c r="D47" s="3"/>
      <c r="E47" s="3"/>
      <c r="F47" s="3"/>
      <c r="G47" s="3"/>
      <c r="H47" s="3"/>
      <c r="I47" s="3"/>
      <c r="J47" s="4"/>
      <c r="S47" s="4"/>
    </row>
    <row r="48" spans="1:20" ht="12.75" customHeight="1">
      <c r="A48" s="3"/>
      <c r="B48" s="3"/>
      <c r="C48" s="3"/>
      <c r="D48" s="3"/>
      <c r="E48" s="3"/>
      <c r="F48" s="3"/>
      <c r="G48" s="3"/>
      <c r="H48" s="3"/>
      <c r="I48" s="3"/>
      <c r="J48" s="4"/>
      <c r="S48" s="4"/>
    </row>
    <row r="49" spans="1:19" ht="13.5" customHeight="1">
      <c r="A49" s="3"/>
      <c r="B49" s="3"/>
      <c r="C49" s="3"/>
      <c r="D49" s="3"/>
      <c r="E49" s="3"/>
      <c r="F49" s="3"/>
      <c r="G49" s="3"/>
      <c r="H49" s="3"/>
      <c r="I49" s="3"/>
      <c r="J49" s="4"/>
      <c r="S49" s="4"/>
    </row>
    <row r="50" spans="1:19" ht="13.5" customHeight="1">
      <c r="A50" s="3"/>
      <c r="B50" s="3"/>
      <c r="C50" s="3"/>
      <c r="D50" s="3"/>
      <c r="E50" s="3"/>
      <c r="F50" s="3"/>
      <c r="G50" s="3"/>
      <c r="H50" s="3"/>
      <c r="I50" s="3"/>
      <c r="J50" s="4"/>
      <c r="S50" s="4"/>
    </row>
    <row r="51" spans="1:19" ht="13.5" customHeight="1">
      <c r="A51" s="3"/>
      <c r="B51" s="3"/>
      <c r="C51" s="3"/>
      <c r="D51" s="3"/>
      <c r="E51" s="3"/>
      <c r="F51" s="3"/>
      <c r="G51" s="3"/>
      <c r="H51" s="3"/>
      <c r="I51" s="3"/>
      <c r="J51" s="4"/>
      <c r="S51" s="4"/>
    </row>
    <row r="52" spans="1:19" ht="12.75" customHeight="1">
      <c r="J52" s="4"/>
      <c r="S52" s="4"/>
    </row>
    <row r="53" spans="1:19" ht="12.75" customHeight="1">
      <c r="J53" s="4"/>
      <c r="S53" s="4"/>
    </row>
    <row r="54" spans="1:19" ht="12.75" customHeight="1">
      <c r="J54" s="6"/>
      <c r="S54" s="4"/>
    </row>
    <row r="55" spans="1:19" ht="13">
      <c r="J55" s="6"/>
      <c r="S55" s="5"/>
    </row>
    <row r="56" spans="1:19" ht="13">
      <c r="J56" s="6"/>
      <c r="S56" s="5"/>
    </row>
    <row r="57" spans="1:19">
      <c r="J57" s="6"/>
      <c r="S57" s="3"/>
    </row>
    <row r="58" spans="1:19">
      <c r="J58" s="6"/>
      <c r="S58" s="3"/>
    </row>
    <row r="59" spans="1:19">
      <c r="J59" s="34"/>
      <c r="S59" s="3"/>
    </row>
    <row r="60" spans="1:19">
      <c r="J60" s="3"/>
      <c r="S60" s="3"/>
    </row>
    <row r="61" spans="1:19">
      <c r="J61" s="3"/>
      <c r="S61" s="3"/>
    </row>
    <row r="62" spans="1:19">
      <c r="J62" s="3"/>
      <c r="S62" s="3"/>
    </row>
    <row r="63" spans="1:19">
      <c r="J63" s="3"/>
      <c r="S63" s="3"/>
    </row>
    <row r="64" spans="1:19">
      <c r="J64" s="3"/>
      <c r="S64" s="3"/>
    </row>
    <row r="65" spans="10:19">
      <c r="J65" s="3"/>
      <c r="S65" s="3"/>
    </row>
    <row r="66" spans="10:19">
      <c r="J66" s="3"/>
      <c r="S66" s="3"/>
    </row>
    <row r="67" spans="10:19">
      <c r="J67" s="3"/>
      <c r="S67" s="3"/>
    </row>
    <row r="68" spans="10:19">
      <c r="J68" s="3"/>
      <c r="S68" s="3"/>
    </row>
    <row r="69" spans="10:19">
      <c r="J69" s="3"/>
      <c r="S69" s="3"/>
    </row>
    <row r="70" spans="10:19">
      <c r="J70" s="3"/>
    </row>
  </sheetData>
  <sortState xmlns:xlrd2="http://schemas.microsoft.com/office/spreadsheetml/2017/richdata2" ref="K5:O16">
    <sortCondition ref="O5:O16"/>
  </sortState>
  <mergeCells count="7">
    <mergeCell ref="K2:O2"/>
    <mergeCell ref="K1:O1"/>
    <mergeCell ref="A1:I1"/>
    <mergeCell ref="A2:I2"/>
    <mergeCell ref="A23:I25"/>
    <mergeCell ref="A21:I21"/>
    <mergeCell ref="A22:I22"/>
  </mergeCells>
  <phoneticPr fontId="63"/>
  <hyperlinks>
    <hyperlink ref="A28" r:id="rId1" display="Australia, Korea, Japan and New Zealand: OECD Health Statistics" xr:uid="{00000000-0004-0000-0100-000000000000}"/>
    <hyperlink ref="A30" r:id="rId2" display="Singapore, Thailand and Viet Nam: UN Inter-agency Group for Child Mortality Estimation" xr:uid="{DDF6FDE8-1D5A-4E03-9F95-F876E437AFF1}"/>
    <hyperlink ref="A29" r:id="rId3" xr:uid="{A81CC07D-C049-4C7C-9815-B744E76F19F9}"/>
  </hyperlinks>
  <pageMargins left="0.70866141732283472" right="0.70866141732283472" top="0.74803149606299213" bottom="0.74803149606299213" header="0.31496062992125984" footer="0.31496062992125984"/>
  <pageSetup paperSize="9" scale="77" orientation="landscape" r:id="rId4"/>
  <headerFooter>
    <oddFooter>&amp;C_x000D_&amp;1#&amp;"Calibri"&amp;10&amp;K0000FF Restricted Use - À usage restreint</oddFooter>
  </headerFooter>
  <customProperties>
    <customPr name="CycleColor" r:id="rId5"/>
    <customPr name="DashStyle" r:id="rId6"/>
    <customPr name="GraphSizeIndex" r:id="rId7"/>
    <customPr name="GraphSizeName" r:id="rId8"/>
    <customPr name="PageSizeIndex" r:id="rId9"/>
    <customPr name="PageSizeName" r:id="rId10"/>
    <customPr name="PaletteIndex" r:id="rId11"/>
    <customPr name="PaletteName" r:id="rId12"/>
    <customPr name="SinglePanel" r:id="rId13"/>
    <customPr name="StartColorIndex" r:id="rId14"/>
    <customPr name="StartColorName" r:id="rId15"/>
    <customPr name="StyleTemplateIndex" r:id="rId16"/>
    <customPr name="StyleTemplateName" r:id="rId17"/>
  </customProperties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3"/>
    <pageSetUpPr fitToPage="1"/>
  </sheetPr>
  <dimension ref="A1:O70"/>
  <sheetViews>
    <sheetView showGridLines="0" zoomScale="115" zoomScaleNormal="115" workbookViewId="0">
      <selection sqref="A1:I1"/>
    </sheetView>
  </sheetViews>
  <sheetFormatPr defaultColWidth="9.26953125" defaultRowHeight="12.5"/>
  <cols>
    <col min="1" max="1" width="9.7265625" style="1" customWidth="1"/>
    <col min="2" max="10" width="9.26953125" style="1"/>
    <col min="11" max="11" width="25.26953125" style="2" bestFit="1" customWidth="1"/>
    <col min="12" max="15" width="13" style="2" customWidth="1"/>
    <col min="16" max="16384" width="9.26953125" style="1"/>
  </cols>
  <sheetData>
    <row r="1" spans="1:15" ht="16.5" customHeight="1">
      <c r="A1" s="125" t="s">
        <v>54</v>
      </c>
      <c r="B1" s="125"/>
      <c r="C1" s="125"/>
      <c r="D1" s="125"/>
      <c r="E1" s="125"/>
      <c r="F1" s="125"/>
      <c r="G1" s="125"/>
      <c r="H1" s="125"/>
      <c r="I1" s="125"/>
      <c r="J1" s="54"/>
      <c r="K1" s="123" t="s">
        <v>55</v>
      </c>
      <c r="L1" s="123"/>
      <c r="M1" s="123"/>
      <c r="N1" s="123"/>
      <c r="O1" s="123"/>
    </row>
    <row r="2" spans="1:15" ht="13.5" customHeight="1" thickBot="1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55"/>
      <c r="K2" s="124" t="s">
        <v>33</v>
      </c>
      <c r="L2" s="124"/>
      <c r="M2" s="124"/>
      <c r="N2" s="124"/>
      <c r="O2" s="124"/>
    </row>
    <row r="3" spans="1:15" ht="12.75" customHeight="1">
      <c r="A3" s="40"/>
      <c r="B3" s="40"/>
      <c r="C3" s="40"/>
      <c r="D3" s="40"/>
      <c r="E3" s="40"/>
      <c r="F3" s="40"/>
      <c r="G3" s="40"/>
      <c r="H3" s="40"/>
      <c r="I3" s="40"/>
      <c r="J3" s="55"/>
      <c r="K3" s="52"/>
      <c r="L3" s="52"/>
      <c r="M3" s="52"/>
      <c r="N3" s="52"/>
      <c r="O3" s="52"/>
    </row>
    <row r="4" spans="1:15" ht="12.75" customHeight="1">
      <c r="A4" s="40"/>
      <c r="B4" s="40"/>
      <c r="C4" s="40"/>
      <c r="D4" s="40"/>
      <c r="E4" s="40"/>
      <c r="F4" s="40"/>
      <c r="G4" s="40"/>
      <c r="H4" s="40"/>
      <c r="I4" s="40"/>
      <c r="J4" s="55"/>
      <c r="K4" s="56"/>
      <c r="L4" s="57">
        <v>1970</v>
      </c>
      <c r="M4" s="57">
        <v>1990</v>
      </c>
      <c r="N4" s="57">
        <v>2010</v>
      </c>
      <c r="O4" s="57" t="s">
        <v>56</v>
      </c>
    </row>
    <row r="5" spans="1:15" ht="12.75" customHeight="1">
      <c r="A5" s="42"/>
      <c r="B5" s="42"/>
      <c r="C5" s="42"/>
      <c r="D5" s="42"/>
      <c r="E5" s="42"/>
      <c r="F5" s="42"/>
      <c r="G5" s="42"/>
      <c r="H5" s="42"/>
      <c r="I5" s="42"/>
      <c r="J5" s="55"/>
      <c r="K5" s="38" t="s">
        <v>16</v>
      </c>
      <c r="L5" s="72">
        <v>27.1</v>
      </c>
      <c r="M5" s="72">
        <v>7.7</v>
      </c>
      <c r="N5" s="72">
        <v>2.8279728002514499</v>
      </c>
      <c r="O5" s="72">
        <f>Child_Mortality!BO13</f>
        <v>2.0690384270633699</v>
      </c>
    </row>
    <row r="6" spans="1:15" ht="13">
      <c r="A6" s="42"/>
      <c r="B6" s="42"/>
      <c r="C6" s="42"/>
      <c r="D6" s="42"/>
      <c r="E6" s="42"/>
      <c r="F6" s="42"/>
      <c r="G6" s="42"/>
      <c r="H6" s="42"/>
      <c r="I6" s="42"/>
      <c r="J6" s="55"/>
      <c r="K6" s="117" t="s">
        <v>2</v>
      </c>
      <c r="L6" s="118">
        <v>17.5</v>
      </c>
      <c r="M6" s="118">
        <v>6.3</v>
      </c>
      <c r="N6" s="119">
        <v>3.1984635873498601</v>
      </c>
      <c r="O6" s="119">
        <f>Child_Mortality!BO8</f>
        <v>2.3632937001124601</v>
      </c>
    </row>
    <row r="7" spans="1:15" ht="13">
      <c r="A7" s="43"/>
      <c r="B7" s="43"/>
      <c r="C7" s="43"/>
      <c r="D7" s="43"/>
      <c r="E7" s="43"/>
      <c r="F7" s="43"/>
      <c r="G7" s="43"/>
      <c r="H7" s="43"/>
      <c r="I7" s="43"/>
      <c r="J7" s="55"/>
      <c r="K7" s="38" t="s">
        <v>1</v>
      </c>
      <c r="L7" s="72">
        <v>61.3</v>
      </c>
      <c r="M7" s="72">
        <v>15.6</v>
      </c>
      <c r="N7" s="72">
        <v>4.1230983238844301</v>
      </c>
      <c r="O7" s="72">
        <f>Child_Mortality!BO9</f>
        <v>2.7607253167146002</v>
      </c>
    </row>
    <row r="8" spans="1:15" ht="13">
      <c r="A8" s="43"/>
      <c r="B8" s="43"/>
      <c r="C8" s="43"/>
      <c r="D8" s="43"/>
      <c r="E8" s="43"/>
      <c r="F8" s="43"/>
      <c r="G8" s="43"/>
      <c r="H8" s="43"/>
      <c r="I8" s="43"/>
      <c r="J8" s="51"/>
      <c r="K8" s="58" t="s">
        <v>25</v>
      </c>
      <c r="L8" s="71">
        <v>21.5</v>
      </c>
      <c r="M8" s="71">
        <v>9.1999999999999993</v>
      </c>
      <c r="N8" s="71">
        <v>4.77212430322193</v>
      </c>
      <c r="O8" s="71">
        <f>Child_Mortality!BO5</f>
        <v>3.6655130227542898</v>
      </c>
    </row>
    <row r="9" spans="1:15" ht="13">
      <c r="A9" s="43"/>
      <c r="B9" s="43"/>
      <c r="C9" s="43"/>
      <c r="D9" s="43"/>
      <c r="E9" s="43"/>
      <c r="F9" s="43"/>
      <c r="G9" s="43"/>
      <c r="H9" s="43"/>
      <c r="I9" s="43"/>
      <c r="J9" s="51"/>
      <c r="K9" s="38" t="s">
        <v>26</v>
      </c>
      <c r="L9" s="72">
        <v>20.8</v>
      </c>
      <c r="M9" s="72">
        <v>11.2</v>
      </c>
      <c r="N9" s="72">
        <v>6.2</v>
      </c>
      <c r="O9" s="72">
        <f>Child_Mortality!BO12</f>
        <v>4.6839835721246397</v>
      </c>
    </row>
    <row r="10" spans="1:15" ht="13">
      <c r="A10" s="43"/>
      <c r="B10" s="43"/>
      <c r="C10" s="43"/>
      <c r="D10" s="43"/>
      <c r="E10" s="43"/>
      <c r="F10" s="43"/>
      <c r="G10" s="43"/>
      <c r="H10" s="43"/>
      <c r="I10" s="43"/>
      <c r="J10" s="51"/>
      <c r="K10" s="58" t="s">
        <v>12</v>
      </c>
      <c r="L10" s="71">
        <v>112.8</v>
      </c>
      <c r="M10" s="71">
        <v>53.6</v>
      </c>
      <c r="N10" s="71">
        <v>15.762581108780299</v>
      </c>
      <c r="O10" s="71">
        <f>Child_Mortality!BO6</f>
        <v>6.1903512672626997</v>
      </c>
    </row>
    <row r="11" spans="1:15" ht="13">
      <c r="A11" s="43"/>
      <c r="B11" s="43"/>
      <c r="C11" s="43"/>
      <c r="D11" s="43"/>
      <c r="E11" s="43"/>
      <c r="F11" s="43"/>
      <c r="G11" s="43"/>
      <c r="H11" s="43"/>
      <c r="I11" s="43"/>
      <c r="J11" s="51"/>
      <c r="K11" s="38" t="s">
        <v>37</v>
      </c>
      <c r="L11" s="72">
        <v>55.4</v>
      </c>
      <c r="M11" s="72">
        <v>16.600000000000001</v>
      </c>
      <c r="N11" s="72">
        <v>8.0588183325733507</v>
      </c>
      <c r="O11" s="72">
        <f>Child_Mortality!BO10</f>
        <v>8.08012982431047</v>
      </c>
    </row>
    <row r="12" spans="1:15" ht="13">
      <c r="A12" s="43"/>
      <c r="B12" s="43"/>
      <c r="C12" s="43"/>
      <c r="D12" s="43"/>
      <c r="E12" s="43"/>
      <c r="F12" s="43"/>
      <c r="G12" s="43"/>
      <c r="H12" s="43"/>
      <c r="I12" s="43"/>
      <c r="J12" s="51"/>
      <c r="K12" s="58" t="s">
        <v>17</v>
      </c>
      <c r="L12" s="71">
        <v>98.9</v>
      </c>
      <c r="M12" s="71">
        <v>37.1</v>
      </c>
      <c r="N12" s="71">
        <v>13.5837365659591</v>
      </c>
      <c r="O12" s="71">
        <f>Child_Mortality!BO14</f>
        <v>9.2138900326747404</v>
      </c>
    </row>
    <row r="13" spans="1:15" ht="13">
      <c r="A13" s="43"/>
      <c r="B13" s="43"/>
      <c r="C13" s="43"/>
      <c r="D13" s="43"/>
      <c r="E13" s="43"/>
      <c r="F13" s="43"/>
      <c r="G13" s="43"/>
      <c r="H13" s="43"/>
      <c r="I13" s="43"/>
      <c r="J13" s="51"/>
      <c r="K13" s="38" t="s">
        <v>39</v>
      </c>
      <c r="L13" s="72"/>
      <c r="M13" s="72">
        <v>107.4</v>
      </c>
      <c r="N13" s="72">
        <v>26.3</v>
      </c>
      <c r="O13" s="72">
        <f>Child_Mortality!BO11</f>
        <v>13.635614576892699</v>
      </c>
    </row>
    <row r="14" spans="1:15" ht="13">
      <c r="A14" s="43"/>
      <c r="B14" s="43"/>
      <c r="C14" s="43"/>
      <c r="D14" s="43"/>
      <c r="E14" s="43"/>
      <c r="F14" s="43"/>
      <c r="G14" s="43"/>
      <c r="H14" s="43"/>
      <c r="I14" s="43"/>
      <c r="J14" s="51"/>
      <c r="K14" s="58" t="s">
        <v>27</v>
      </c>
      <c r="L14" s="71">
        <v>82.8</v>
      </c>
      <c r="M14" s="71">
        <v>51.7</v>
      </c>
      <c r="N14" s="71">
        <v>23</v>
      </c>
      <c r="O14" s="71">
        <f>Child_Mortality!BO15</f>
        <v>20.047810529634202</v>
      </c>
    </row>
    <row r="15" spans="1:15" ht="13">
      <c r="A15" s="43"/>
      <c r="B15" s="43"/>
      <c r="C15" s="43"/>
      <c r="D15" s="43"/>
      <c r="E15" s="43"/>
      <c r="F15" s="43"/>
      <c r="G15" s="43"/>
      <c r="H15" s="43"/>
      <c r="I15" s="43"/>
      <c r="J15" s="51"/>
      <c r="K15" s="39" t="s">
        <v>35</v>
      </c>
      <c r="L15" s="73">
        <v>166</v>
      </c>
      <c r="M15" s="73">
        <v>84</v>
      </c>
      <c r="N15" s="73">
        <v>33.892171130726702</v>
      </c>
      <c r="O15" s="73">
        <f>Child_Mortality!BO7</f>
        <v>20.624380701370299</v>
      </c>
    </row>
    <row r="16" spans="1:15" ht="13">
      <c r="A16" s="43"/>
      <c r="B16" s="43"/>
      <c r="C16" s="43"/>
      <c r="D16" s="43"/>
      <c r="E16" s="43"/>
      <c r="F16" s="43"/>
      <c r="G16" s="43"/>
      <c r="H16" s="43"/>
      <c r="I16" s="43"/>
      <c r="J16" s="51"/>
      <c r="K16" s="58"/>
      <c r="L16" s="58"/>
      <c r="M16" s="59"/>
      <c r="N16" s="58"/>
      <c r="O16" s="59"/>
    </row>
    <row r="17" spans="1:15" ht="13">
      <c r="A17" s="43"/>
      <c r="B17" s="43"/>
      <c r="C17" s="43"/>
      <c r="D17" s="43"/>
      <c r="E17" s="43"/>
      <c r="F17" s="43"/>
      <c r="G17" s="43"/>
      <c r="H17" s="43"/>
      <c r="I17" s="43"/>
      <c r="J17" s="51"/>
      <c r="K17" s="58"/>
      <c r="L17" s="58"/>
      <c r="M17" s="58"/>
      <c r="N17" s="58"/>
      <c r="O17" s="58"/>
    </row>
    <row r="18" spans="1:15" ht="13">
      <c r="A18" s="43"/>
      <c r="B18" s="43"/>
      <c r="C18" s="43"/>
      <c r="D18" s="43"/>
      <c r="E18" s="43"/>
      <c r="F18" s="43"/>
      <c r="G18" s="43"/>
      <c r="H18" s="43"/>
      <c r="I18" s="43"/>
      <c r="J18" s="51"/>
      <c r="K18" s="58"/>
      <c r="L18" s="58"/>
      <c r="M18" s="58"/>
      <c r="N18" s="1"/>
      <c r="O18" s="1"/>
    </row>
    <row r="19" spans="1:15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51"/>
      <c r="N19" s="1"/>
      <c r="O19" s="1"/>
    </row>
    <row r="20" spans="1:15" ht="13">
      <c r="A20" s="47" t="s">
        <v>28</v>
      </c>
      <c r="B20" s="52"/>
      <c r="C20" s="52"/>
      <c r="D20" s="52"/>
      <c r="E20" s="52"/>
      <c r="F20" s="52"/>
      <c r="G20" s="52"/>
      <c r="H20"/>
      <c r="I20"/>
      <c r="J20" s="51"/>
      <c r="K20"/>
      <c r="L20"/>
      <c r="M20"/>
      <c r="N20" s="1"/>
      <c r="O20" s="1"/>
    </row>
    <row r="21" spans="1:15" ht="12.75" customHeight="1">
      <c r="A21" s="91" t="s">
        <v>61</v>
      </c>
      <c r="B21" s="30"/>
      <c r="C21" s="30"/>
      <c r="D21" s="30"/>
      <c r="E21" s="30"/>
      <c r="F21" s="30"/>
      <c r="G21" s="30"/>
      <c r="H21" s="30"/>
      <c r="I21" s="30"/>
      <c r="J21" s="51"/>
      <c r="K21"/>
      <c r="L21"/>
      <c r="M21"/>
      <c r="N21" s="1"/>
      <c r="O21" s="1"/>
    </row>
    <row r="22" spans="1:15" ht="12.75" customHeight="1">
      <c r="A22" s="120" t="s">
        <v>62</v>
      </c>
      <c r="B22"/>
      <c r="C22"/>
      <c r="D22"/>
      <c r="E22"/>
      <c r="F22"/>
      <c r="G22"/>
      <c r="H22"/>
      <c r="I22"/>
      <c r="J22" s="51"/>
      <c r="K22"/>
      <c r="L22"/>
      <c r="M22"/>
      <c r="N22" s="1"/>
      <c r="O22" s="1"/>
    </row>
    <row r="23" spans="1:15" ht="12.75" customHeight="1">
      <c r="A23"/>
      <c r="B23"/>
      <c r="C23"/>
      <c r="D23"/>
      <c r="E23"/>
      <c r="F23"/>
      <c r="G23"/>
      <c r="H23"/>
      <c r="I23"/>
      <c r="J23" s="51"/>
      <c r="K23"/>
      <c r="L23"/>
      <c r="M23"/>
      <c r="N23" s="1"/>
      <c r="O23" s="1"/>
    </row>
    <row r="24" spans="1:15" ht="12.75" customHeight="1">
      <c r="A24"/>
      <c r="B24"/>
      <c r="C24"/>
      <c r="D24"/>
      <c r="E24"/>
      <c r="F24"/>
      <c r="G24"/>
      <c r="H24"/>
      <c r="I24"/>
      <c r="J24" s="55"/>
      <c r="K24"/>
      <c r="L24"/>
      <c r="M24"/>
      <c r="N24" s="1"/>
      <c r="O24" s="1"/>
    </row>
    <row r="25" spans="1:15" ht="12.75" customHeight="1">
      <c r="A25"/>
      <c r="B25"/>
      <c r="C25"/>
      <c r="D25"/>
      <c r="E25"/>
      <c r="F25"/>
      <c r="G25"/>
      <c r="H25"/>
      <c r="I25"/>
      <c r="J25" s="31"/>
      <c r="K25"/>
      <c r="L25"/>
      <c r="M25"/>
      <c r="N25" s="1"/>
      <c r="O25" s="1"/>
    </row>
    <row r="26" spans="1:15" ht="12.75" customHeight="1">
      <c r="A26"/>
      <c r="B26"/>
      <c r="C26"/>
      <c r="D26"/>
      <c r="E26"/>
      <c r="F26"/>
      <c r="G26"/>
      <c r="H26"/>
      <c r="I26"/>
      <c r="J26" s="4"/>
      <c r="K26"/>
      <c r="L26"/>
      <c r="M26"/>
      <c r="N26" s="1"/>
      <c r="O26" s="1"/>
    </row>
    <row r="27" spans="1:15" ht="12.75" customHeight="1">
      <c r="A27"/>
      <c r="B27"/>
      <c r="C27"/>
      <c r="D27"/>
      <c r="E27"/>
      <c r="F27"/>
      <c r="G27"/>
      <c r="H27"/>
      <c r="I27"/>
      <c r="J27" s="4"/>
      <c r="K27"/>
      <c r="L27"/>
      <c r="M27"/>
      <c r="N27" s="1"/>
      <c r="O27" s="1"/>
    </row>
    <row r="28" spans="1:15" ht="12.75" customHeight="1">
      <c r="A28"/>
      <c r="B28"/>
      <c r="C28"/>
      <c r="D28"/>
      <c r="E28"/>
      <c r="F28"/>
      <c r="G28"/>
      <c r="H28"/>
      <c r="I28"/>
      <c r="J28" s="33"/>
      <c r="K28"/>
      <c r="L28"/>
      <c r="M28"/>
      <c r="N28" s="1"/>
      <c r="O28" s="1"/>
    </row>
    <row r="29" spans="1:15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 s="1"/>
      <c r="O29" s="1"/>
    </row>
    <row r="30" spans="1:15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 s="1"/>
      <c r="O30" s="1"/>
    </row>
    <row r="31" spans="1:15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 s="1"/>
      <c r="O31" s="1"/>
    </row>
    <row r="32" spans="1:15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 s="1"/>
      <c r="O32" s="1"/>
    </row>
    <row r="33" spans="1:15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 s="1"/>
      <c r="O33" s="1"/>
    </row>
    <row r="34" spans="1:15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 s="1"/>
      <c r="O34" s="1"/>
    </row>
    <row r="35" spans="1:15" ht="12.75" customHeight="1">
      <c r="A35"/>
      <c r="B35"/>
      <c r="C35"/>
      <c r="D35"/>
      <c r="E35"/>
      <c r="F35"/>
      <c r="G35"/>
      <c r="H35"/>
      <c r="I35"/>
      <c r="J35"/>
      <c r="N35" s="1"/>
      <c r="O35" s="1"/>
    </row>
    <row r="36" spans="1:15" ht="12.75" customHeight="1">
      <c r="A36"/>
      <c r="B36"/>
      <c r="C36"/>
      <c r="D36"/>
      <c r="E36"/>
      <c r="F36"/>
      <c r="G36"/>
      <c r="H36"/>
      <c r="I36"/>
      <c r="J36"/>
      <c r="N36" s="1"/>
      <c r="O36" s="1"/>
    </row>
    <row r="37" spans="1:15" ht="12.75" customHeight="1">
      <c r="A37"/>
      <c r="B37"/>
      <c r="C37"/>
      <c r="D37"/>
      <c r="E37"/>
      <c r="F37"/>
      <c r="G37"/>
      <c r="H37"/>
      <c r="I37"/>
      <c r="J37"/>
      <c r="N37" s="1"/>
      <c r="O37" s="1"/>
    </row>
    <row r="38" spans="1:15" ht="12.75" customHeight="1">
      <c r="A38"/>
      <c r="B38"/>
      <c r="C38"/>
      <c r="D38"/>
      <c r="E38"/>
      <c r="F38"/>
      <c r="G38"/>
      <c r="H38"/>
      <c r="I38"/>
      <c r="J38"/>
      <c r="N38" s="1"/>
      <c r="O38" s="1"/>
    </row>
    <row r="39" spans="1:15" ht="13.5" customHeight="1">
      <c r="A39"/>
      <c r="B39"/>
      <c r="C39"/>
      <c r="D39"/>
      <c r="E39"/>
      <c r="F39"/>
      <c r="G39"/>
      <c r="H39"/>
      <c r="I39"/>
      <c r="J39"/>
      <c r="N39" s="1"/>
      <c r="O39" s="1"/>
    </row>
    <row r="40" spans="1:15" ht="13.5" customHeight="1">
      <c r="A40"/>
      <c r="B40"/>
      <c r="C40"/>
      <c r="D40"/>
      <c r="E40"/>
      <c r="F40"/>
      <c r="G40"/>
      <c r="H40"/>
      <c r="I40"/>
      <c r="J40"/>
      <c r="N40" s="1"/>
      <c r="O40" s="1"/>
    </row>
    <row r="41" spans="1:15" ht="13.5" customHeight="1">
      <c r="A41" s="3"/>
      <c r="B41" s="3"/>
      <c r="C41" s="3"/>
      <c r="D41" s="3"/>
      <c r="E41" s="3"/>
      <c r="F41" s="3"/>
      <c r="G41" s="3"/>
      <c r="H41" s="3"/>
      <c r="I41"/>
      <c r="J41"/>
      <c r="N41" s="1"/>
      <c r="O41" s="1"/>
    </row>
    <row r="42" spans="1:15">
      <c r="A42" s="3"/>
      <c r="B42" s="3"/>
      <c r="C42" s="3"/>
      <c r="D42" s="3"/>
      <c r="E42" s="3"/>
      <c r="F42" s="3"/>
      <c r="G42" s="3"/>
      <c r="H42" s="3"/>
      <c r="I42"/>
      <c r="J42"/>
      <c r="N42" s="1"/>
      <c r="O42" s="1"/>
    </row>
    <row r="43" spans="1:15">
      <c r="A43" s="3"/>
      <c r="B43" s="3"/>
      <c r="C43" s="3"/>
      <c r="D43" s="3"/>
      <c r="E43" s="3"/>
      <c r="F43" s="3"/>
      <c r="G43" s="3"/>
      <c r="H43" s="3"/>
      <c r="I43"/>
      <c r="J43"/>
      <c r="N43" s="1"/>
      <c r="O43" s="1"/>
    </row>
    <row r="44" spans="1:15" ht="13.5" customHeight="1">
      <c r="A44" s="3"/>
      <c r="B44" s="3"/>
      <c r="C44" s="3"/>
      <c r="D44" s="3"/>
      <c r="E44" s="3"/>
      <c r="F44" s="3"/>
      <c r="G44" s="3"/>
      <c r="H44" s="3"/>
      <c r="I44"/>
      <c r="J44"/>
      <c r="N44" s="1"/>
      <c r="O44" s="1"/>
    </row>
    <row r="45" spans="1:15" ht="13.5" customHeight="1">
      <c r="A45" s="3"/>
      <c r="B45" s="3"/>
      <c r="C45" s="3"/>
      <c r="D45" s="3"/>
      <c r="E45" s="3"/>
      <c r="F45" s="3"/>
      <c r="G45" s="3"/>
      <c r="H45" s="3"/>
      <c r="I45"/>
      <c r="J45"/>
      <c r="N45" s="1"/>
      <c r="O45" s="1"/>
    </row>
    <row r="46" spans="1:15" ht="13.5" customHeight="1">
      <c r="A46" s="3"/>
      <c r="B46" s="3"/>
      <c r="C46" s="3"/>
      <c r="D46" s="3"/>
      <c r="E46" s="3"/>
      <c r="F46" s="3"/>
      <c r="G46" s="3"/>
      <c r="H46" s="3"/>
      <c r="I46"/>
      <c r="J46"/>
      <c r="N46" s="1"/>
      <c r="O46" s="1"/>
    </row>
    <row r="47" spans="1:15" ht="13.5" customHeight="1">
      <c r="J47" s="4"/>
      <c r="N47" s="1"/>
      <c r="O47" s="1"/>
    </row>
    <row r="48" spans="1:15" ht="12.75" customHeight="1">
      <c r="J48" s="4"/>
      <c r="N48" s="1"/>
      <c r="O48" s="1"/>
    </row>
    <row r="49" spans="10:15" ht="12.75" customHeight="1">
      <c r="J49" s="4"/>
      <c r="N49" s="1"/>
      <c r="O49" s="1"/>
    </row>
    <row r="50" spans="10:15" ht="13.5" customHeight="1">
      <c r="J50" s="4"/>
      <c r="N50" s="1"/>
      <c r="O50" s="1"/>
    </row>
    <row r="51" spans="10:15" ht="13.5" customHeight="1">
      <c r="J51" s="4"/>
      <c r="N51" s="1"/>
      <c r="O51" s="1"/>
    </row>
    <row r="52" spans="10:15" ht="13.5" customHeight="1">
      <c r="J52" s="4"/>
    </row>
    <row r="53" spans="10:15" ht="12.75" customHeight="1">
      <c r="J53" s="4"/>
    </row>
    <row r="54" spans="10:15" ht="12.75" customHeight="1">
      <c r="J54" s="4"/>
    </row>
    <row r="55" spans="10:15" ht="12.75" customHeight="1">
      <c r="J55" s="4"/>
    </row>
    <row r="56" spans="10:15">
      <c r="J56" s="6"/>
    </row>
    <row r="57" spans="10:15">
      <c r="J57" s="6"/>
    </row>
    <row r="58" spans="10:15">
      <c r="J58" s="6"/>
    </row>
    <row r="59" spans="10:15">
      <c r="J59" s="34"/>
    </row>
    <row r="60" spans="10:15">
      <c r="J60" s="3"/>
    </row>
    <row r="61" spans="10:15">
      <c r="J61" s="3"/>
    </row>
    <row r="62" spans="10:15">
      <c r="J62" s="3"/>
    </row>
    <row r="63" spans="10:15">
      <c r="J63" s="3"/>
    </row>
    <row r="64" spans="10:15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</sheetData>
  <sortState xmlns:xlrd2="http://schemas.microsoft.com/office/spreadsheetml/2017/richdata2" ref="K5:O15">
    <sortCondition ref="O5:O15"/>
  </sortState>
  <mergeCells count="4">
    <mergeCell ref="A1:I1"/>
    <mergeCell ref="K1:O1"/>
    <mergeCell ref="A2:I2"/>
    <mergeCell ref="K2:O2"/>
  </mergeCells>
  <phoneticPr fontId="63"/>
  <hyperlinks>
    <hyperlink ref="A21" r:id="rId1" display="All countries: UN IGME (2021), Child mortality database" xr:uid="{CEBEE508-A280-43C2-8C9A-0B67593392FF}"/>
  </hyperlinks>
  <pageMargins left="0.70866141732283472" right="0.70866141732283472" top="0.74803149606299213" bottom="0.74803149606299213" header="0.31496062992125984" footer="0.31496062992125984"/>
  <pageSetup paperSize="9" scale="77" orientation="landscape" r:id="rId2"/>
  <headerFooter>
    <oddFooter>&amp;C_x000D_&amp;1#&amp;"Calibri"&amp;10&amp;K0000FF Restricted Use - À usage restreint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DD34"/>
  <sheetViews>
    <sheetView showGridLines="0" zoomScale="85" zoomScaleNormal="85" workbookViewId="0">
      <pane xSplit="3" ySplit="4" topLeftCell="D5" activePane="bottomRight" state="frozen"/>
      <selection activeCell="I29" sqref="I29"/>
      <selection pane="topRight" activeCell="I29" sqref="I29"/>
      <selection pane="bottomLeft" activeCell="I29" sqref="I29"/>
      <selection pane="bottomRight" sqref="A1:BG1"/>
    </sheetView>
  </sheetViews>
  <sheetFormatPr defaultColWidth="4.7265625" defaultRowHeight="13"/>
  <cols>
    <col min="1" max="1" width="18.36328125" style="9" customWidth="1"/>
    <col min="2" max="2" width="4.7265625" style="30"/>
    <col min="3" max="3" width="2.26953125" style="30" customWidth="1"/>
    <col min="4" max="45" width="5.26953125" style="30" customWidth="1"/>
    <col min="46" max="63" width="5.26953125" style="12" customWidth="1"/>
    <col min="64" max="107" width="4.7265625" style="12"/>
    <col min="108" max="108" width="4.7265625" style="13"/>
    <col min="109" max="16384" width="4.7265625" style="9"/>
  </cols>
  <sheetData>
    <row r="1" spans="1:108">
      <c r="A1" s="130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CS1" s="13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</row>
    <row r="2" spans="1:108" ht="13.5" thickBot="1">
      <c r="A2" s="131" t="s">
        <v>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</row>
    <row r="3" spans="1:108">
      <c r="A3" s="14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>
      <c r="A4" s="18" t="s">
        <v>4</v>
      </c>
      <c r="B4" s="18" t="s">
        <v>3</v>
      </c>
      <c r="C4" s="66"/>
      <c r="D4" s="18">
        <v>1960</v>
      </c>
      <c r="E4" s="18">
        <v>1961</v>
      </c>
      <c r="F4" s="18">
        <v>1962</v>
      </c>
      <c r="G4" s="18">
        <v>1963</v>
      </c>
      <c r="H4" s="18">
        <v>1964</v>
      </c>
      <c r="I4" s="18">
        <v>1965</v>
      </c>
      <c r="J4" s="18">
        <v>1966</v>
      </c>
      <c r="K4" s="18">
        <v>1967</v>
      </c>
      <c r="L4" s="18">
        <v>1968</v>
      </c>
      <c r="M4" s="18">
        <v>1969</v>
      </c>
      <c r="N4" s="18">
        <v>1970</v>
      </c>
      <c r="O4" s="18">
        <v>1971</v>
      </c>
      <c r="P4" s="18">
        <v>1972</v>
      </c>
      <c r="Q4" s="18">
        <v>1973</v>
      </c>
      <c r="R4" s="18">
        <v>1974</v>
      </c>
      <c r="S4" s="18">
        <v>1975</v>
      </c>
      <c r="T4" s="18">
        <v>1976</v>
      </c>
      <c r="U4" s="18">
        <v>1977</v>
      </c>
      <c r="V4" s="18">
        <v>1978</v>
      </c>
      <c r="W4" s="18">
        <v>1979</v>
      </c>
      <c r="X4" s="18">
        <v>1980</v>
      </c>
      <c r="Y4" s="18">
        <v>1981</v>
      </c>
      <c r="Z4" s="18">
        <v>1982</v>
      </c>
      <c r="AA4" s="18">
        <v>1983</v>
      </c>
      <c r="AB4" s="18">
        <v>1984</v>
      </c>
      <c r="AC4" s="18">
        <v>1985</v>
      </c>
      <c r="AD4" s="18">
        <v>1986</v>
      </c>
      <c r="AE4" s="18">
        <v>1987</v>
      </c>
      <c r="AF4" s="18">
        <v>1988</v>
      </c>
      <c r="AG4" s="18">
        <v>1989</v>
      </c>
      <c r="AH4" s="18">
        <v>1990</v>
      </c>
      <c r="AI4" s="18">
        <v>1991</v>
      </c>
      <c r="AJ4" s="18">
        <v>1992</v>
      </c>
      <c r="AK4" s="18">
        <v>1993</v>
      </c>
      <c r="AL4" s="18">
        <v>1994</v>
      </c>
      <c r="AM4" s="18">
        <v>1995</v>
      </c>
      <c r="AN4" s="18">
        <v>1996</v>
      </c>
      <c r="AO4" s="18">
        <v>1997</v>
      </c>
      <c r="AP4" s="18">
        <v>1998</v>
      </c>
      <c r="AQ4" s="18">
        <v>1999</v>
      </c>
      <c r="AR4" s="18">
        <v>2000</v>
      </c>
      <c r="AS4" s="18">
        <v>2001</v>
      </c>
      <c r="AT4" s="18">
        <v>2002</v>
      </c>
      <c r="AU4" s="18">
        <v>2003</v>
      </c>
      <c r="AV4" s="18">
        <v>2004</v>
      </c>
      <c r="AW4" s="18">
        <v>2005</v>
      </c>
      <c r="AX4" s="18">
        <v>2006</v>
      </c>
      <c r="AY4" s="18">
        <v>2007</v>
      </c>
      <c r="AZ4" s="18">
        <v>2008</v>
      </c>
      <c r="BA4" s="18">
        <v>2009</v>
      </c>
      <c r="BB4" s="18">
        <v>2010</v>
      </c>
      <c r="BC4" s="18">
        <v>2011</v>
      </c>
      <c r="BD4" s="18">
        <v>2012</v>
      </c>
      <c r="BE4" s="18">
        <v>2013</v>
      </c>
      <c r="BF4" s="18">
        <v>2014</v>
      </c>
      <c r="BG4" s="18">
        <v>2015</v>
      </c>
      <c r="BH4" s="18">
        <v>2016</v>
      </c>
      <c r="BI4" s="18">
        <v>2017</v>
      </c>
      <c r="BJ4" s="18">
        <v>2018</v>
      </c>
      <c r="BK4" s="18">
        <v>2019</v>
      </c>
      <c r="BL4" s="18">
        <v>2020</v>
      </c>
      <c r="BM4" s="18">
        <v>2021</v>
      </c>
      <c r="BN4" s="18">
        <v>2022</v>
      </c>
      <c r="BO4" s="18">
        <v>2023</v>
      </c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</row>
    <row r="5" spans="1:108">
      <c r="A5" s="62" t="s">
        <v>25</v>
      </c>
      <c r="B5" s="62"/>
      <c r="C5" s="65"/>
      <c r="D5" s="86">
        <v>24.849732596061301</v>
      </c>
      <c r="E5" s="86">
        <v>24.278985152428501</v>
      </c>
      <c r="F5" s="86">
        <v>23.714278303716799</v>
      </c>
      <c r="G5" s="86">
        <v>23.179370010708499</v>
      </c>
      <c r="H5" s="86">
        <v>22.7141717655051</v>
      </c>
      <c r="I5" s="86">
        <v>22.352711229888399</v>
      </c>
      <c r="J5" s="86">
        <v>22.0993773038388</v>
      </c>
      <c r="K5" s="86">
        <v>21.969037287077501</v>
      </c>
      <c r="L5" s="86">
        <v>21.8858326885839</v>
      </c>
      <c r="M5" s="86">
        <v>21.741221238765299</v>
      </c>
      <c r="N5" s="86">
        <v>21.4551427246694</v>
      </c>
      <c r="O5" s="86">
        <v>20.981548835356399</v>
      </c>
      <c r="P5" s="86">
        <v>20.2963811558106</v>
      </c>
      <c r="Q5" s="86">
        <v>19.427955695086499</v>
      </c>
      <c r="R5" s="86">
        <v>18.410446658478701</v>
      </c>
      <c r="S5" s="86">
        <v>17.309720491331401</v>
      </c>
      <c r="T5" s="86">
        <v>16.221780353757602</v>
      </c>
      <c r="U5" s="86">
        <v>15.230380526987901</v>
      </c>
      <c r="V5" s="86">
        <v>14.3628687269943</v>
      </c>
      <c r="W5" s="86">
        <v>13.6290333738269</v>
      </c>
      <c r="X5" s="86">
        <v>13.027525794763701</v>
      </c>
      <c r="Y5" s="86">
        <v>12.5485996649694</v>
      </c>
      <c r="Z5" s="86">
        <v>12.172526263375399</v>
      </c>
      <c r="AA5" s="86">
        <v>11.8637086016862</v>
      </c>
      <c r="AB5" s="86">
        <v>11.5819043686078</v>
      </c>
      <c r="AC5" s="86">
        <v>11.2894502078677</v>
      </c>
      <c r="AD5" s="86">
        <v>10.9674163815477</v>
      </c>
      <c r="AE5" s="86">
        <v>10.603379276683</v>
      </c>
      <c r="AF5" s="86">
        <v>10.1853856015865</v>
      </c>
      <c r="AG5" s="86">
        <v>9.7086143458444205</v>
      </c>
      <c r="AH5" s="86">
        <v>9.1888388201788107</v>
      </c>
      <c r="AI5" s="86">
        <v>8.6587471981465605</v>
      </c>
      <c r="AJ5" s="86">
        <v>8.1522761952058804</v>
      </c>
      <c r="AK5" s="86">
        <v>7.6964645225566004</v>
      </c>
      <c r="AL5" s="86">
        <v>7.3121758570623996</v>
      </c>
      <c r="AM5" s="86">
        <v>7.0094799196159103</v>
      </c>
      <c r="AN5" s="86">
        <v>6.7736837105866199</v>
      </c>
      <c r="AO5" s="86">
        <v>6.5926226964944297</v>
      </c>
      <c r="AP5" s="86">
        <v>6.44666363177517</v>
      </c>
      <c r="AQ5" s="86">
        <v>6.3147269552257503</v>
      </c>
      <c r="AR5" s="86">
        <v>6.1872571920601498</v>
      </c>
      <c r="AS5" s="86">
        <v>6.0759090386174597</v>
      </c>
      <c r="AT5" s="86">
        <v>5.9861093525546396</v>
      </c>
      <c r="AU5" s="86">
        <v>5.9091834420970102</v>
      </c>
      <c r="AV5" s="86">
        <v>5.8256949352877596</v>
      </c>
      <c r="AW5" s="86">
        <v>5.7204151318355301</v>
      </c>
      <c r="AX5" s="86">
        <v>5.5849720215362</v>
      </c>
      <c r="AY5" s="86">
        <v>5.4170771549545096</v>
      </c>
      <c r="AZ5" s="86">
        <v>5.2183180528261097</v>
      </c>
      <c r="BA5" s="86">
        <v>4.9982271651235797</v>
      </c>
      <c r="BB5" s="86">
        <v>4.7664327089208802</v>
      </c>
      <c r="BC5" s="86">
        <v>4.53578521438076</v>
      </c>
      <c r="BD5" s="86">
        <v>4.3171844648153499</v>
      </c>
      <c r="BE5" s="86">
        <v>4.1257298349368297</v>
      </c>
      <c r="BF5" s="86">
        <v>3.97570123333377</v>
      </c>
      <c r="BG5" s="86">
        <v>3.8723326935806499</v>
      </c>
      <c r="BH5" s="86">
        <v>3.8087261560169101</v>
      </c>
      <c r="BI5" s="86">
        <v>3.7767507518124601</v>
      </c>
      <c r="BJ5" s="86">
        <v>3.7629103694647599</v>
      </c>
      <c r="BK5" s="86">
        <v>3.7543573136321799</v>
      </c>
      <c r="BL5" s="76">
        <v>3.7396814896674702</v>
      </c>
      <c r="BM5" s="76">
        <v>3.7119224420675101</v>
      </c>
      <c r="BN5" s="76">
        <v>3.7133895117243498</v>
      </c>
      <c r="BO5" s="76">
        <v>3.6655130227542898</v>
      </c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</row>
    <row r="6" spans="1:108">
      <c r="A6" s="35" t="s">
        <v>14</v>
      </c>
      <c r="B6" s="35"/>
      <c r="D6" s="36" t="s">
        <v>18</v>
      </c>
      <c r="E6" s="36" t="s">
        <v>18</v>
      </c>
      <c r="F6" s="36" t="s">
        <v>18</v>
      </c>
      <c r="G6" s="36" t="s">
        <v>18</v>
      </c>
      <c r="H6" s="36" t="s">
        <v>18</v>
      </c>
      <c r="I6" s="36" t="s">
        <v>18</v>
      </c>
      <c r="J6" s="36" t="s">
        <v>18</v>
      </c>
      <c r="K6" s="36" t="s">
        <v>18</v>
      </c>
      <c r="L6" s="36" t="s">
        <v>18</v>
      </c>
      <c r="M6" s="80">
        <v>118.806208626132</v>
      </c>
      <c r="N6" s="80">
        <v>112.815678637454</v>
      </c>
      <c r="O6" s="80">
        <v>107.058501986615</v>
      </c>
      <c r="P6" s="80">
        <v>101.359805426557</v>
      </c>
      <c r="Q6" s="80">
        <v>95.851108055066305</v>
      </c>
      <c r="R6" s="80">
        <v>90.282417412369796</v>
      </c>
      <c r="S6" s="80">
        <v>84.750926154341002</v>
      </c>
      <c r="T6" s="80">
        <v>79.486202484761293</v>
      </c>
      <c r="U6" s="80">
        <v>74.524475177534399</v>
      </c>
      <c r="V6" s="80">
        <v>70.059482652818005</v>
      </c>
      <c r="W6" s="80">
        <v>66.065794232406404</v>
      </c>
      <c r="X6" s="80">
        <v>62.731892866991402</v>
      </c>
      <c r="Y6" s="80">
        <v>59.878820954699997</v>
      </c>
      <c r="Z6" s="80">
        <v>57.692433548964701</v>
      </c>
      <c r="AA6" s="80">
        <v>56.029580247440599</v>
      </c>
      <c r="AB6" s="80">
        <v>54.8471938722003</v>
      </c>
      <c r="AC6" s="80">
        <v>54.144427714388002</v>
      </c>
      <c r="AD6" s="80">
        <v>53.804163236637201</v>
      </c>
      <c r="AE6" s="80">
        <v>53.780082087043603</v>
      </c>
      <c r="AF6" s="80">
        <v>53.858710524180502</v>
      </c>
      <c r="AG6" s="80">
        <v>53.863002765945801</v>
      </c>
      <c r="AH6" s="80">
        <v>53.6198480411609</v>
      </c>
      <c r="AI6" s="80">
        <v>53.0609639126655</v>
      </c>
      <c r="AJ6" s="80">
        <v>52.113491891099898</v>
      </c>
      <c r="AK6" s="80">
        <v>50.806594042178197</v>
      </c>
      <c r="AL6" s="80">
        <v>49.181578769755099</v>
      </c>
      <c r="AM6" s="80">
        <v>47.365334553397403</v>
      </c>
      <c r="AN6" s="80">
        <v>45.497138097440398</v>
      </c>
      <c r="AO6" s="80">
        <v>43.485117819980303</v>
      </c>
      <c r="AP6" s="80">
        <v>41.3505767621063</v>
      </c>
      <c r="AQ6" s="80">
        <v>39.093228090449799</v>
      </c>
      <c r="AR6" s="80">
        <v>36.680395053757998</v>
      </c>
      <c r="AS6" s="80">
        <v>34.105024789538199</v>
      </c>
      <c r="AT6" s="80">
        <v>31.4764205920651</v>
      </c>
      <c r="AU6" s="80">
        <v>28.855084433548399</v>
      </c>
      <c r="AV6" s="80">
        <v>26.335995400626899</v>
      </c>
      <c r="AW6" s="80">
        <v>24.020711027211</v>
      </c>
      <c r="AX6" s="80">
        <v>21.9545270702354</v>
      </c>
      <c r="AY6" s="80">
        <v>20.113084179111599</v>
      </c>
      <c r="AZ6" s="80">
        <v>18.4901441239763</v>
      </c>
      <c r="BA6" s="80">
        <v>17.0500338564452</v>
      </c>
      <c r="BB6" s="80">
        <v>15.755193301402199</v>
      </c>
      <c r="BC6" s="80">
        <v>14.5700931009532</v>
      </c>
      <c r="BD6" s="80">
        <v>13.48380092272</v>
      </c>
      <c r="BE6" s="80">
        <v>12.4795295887004</v>
      </c>
      <c r="BF6" s="80">
        <v>11.558432393956499</v>
      </c>
      <c r="BG6" s="80">
        <v>10.713092358157001</v>
      </c>
      <c r="BH6" s="80">
        <v>9.9334749923987307</v>
      </c>
      <c r="BI6" s="80">
        <v>9.2208073266202604</v>
      </c>
      <c r="BJ6" s="80">
        <v>8.5775886313544891</v>
      </c>
      <c r="BK6" s="80">
        <v>7.9790744462508796</v>
      </c>
      <c r="BL6" s="80">
        <v>7.4388138251410103</v>
      </c>
      <c r="BM6" s="80">
        <v>6.9345917613232801</v>
      </c>
      <c r="BN6" s="80">
        <v>6.59504673847644</v>
      </c>
      <c r="BO6" s="80">
        <v>6.1903512672626997</v>
      </c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</row>
    <row r="7" spans="1:108" ht="12.75" customHeight="1">
      <c r="A7" s="63" t="s">
        <v>35</v>
      </c>
      <c r="B7" s="21"/>
      <c r="C7" s="19"/>
      <c r="D7" s="84">
        <v>223.87625010222499</v>
      </c>
      <c r="E7" s="84">
        <v>217.702371300468</v>
      </c>
      <c r="F7" s="84">
        <v>211.760885974117</v>
      </c>
      <c r="G7" s="84">
        <v>206.00223885981001</v>
      </c>
      <c r="H7" s="84">
        <v>200.28360521557099</v>
      </c>
      <c r="I7" s="84">
        <v>229.00585808081399</v>
      </c>
      <c r="J7" s="84">
        <v>188.72793593128901</v>
      </c>
      <c r="K7" s="84">
        <v>182.951522791256</v>
      </c>
      <c r="L7" s="84">
        <v>177.23891518967099</v>
      </c>
      <c r="M7" s="84">
        <v>171.57059589782901</v>
      </c>
      <c r="N7" s="84">
        <v>166.048699610439</v>
      </c>
      <c r="O7" s="84">
        <v>160.61897906272901</v>
      </c>
      <c r="P7" s="84">
        <v>155.40619015925799</v>
      </c>
      <c r="Q7" s="84">
        <v>150.442819214064</v>
      </c>
      <c r="R7" s="84">
        <v>145.62983553935501</v>
      </c>
      <c r="S7" s="84">
        <v>141.019868099604</v>
      </c>
      <c r="T7" s="84">
        <v>136.63951586730701</v>
      </c>
      <c r="U7" s="84">
        <v>132.451878405911</v>
      </c>
      <c r="V7" s="84">
        <v>128.451555861456</v>
      </c>
      <c r="W7" s="84">
        <v>124.620671297184</v>
      </c>
      <c r="X7" s="84">
        <v>120.818292851376</v>
      </c>
      <c r="Y7" s="84">
        <v>117.11253150141999</v>
      </c>
      <c r="Z7" s="84">
        <v>113.40019992968401</v>
      </c>
      <c r="AA7" s="84">
        <v>109.750813240921</v>
      </c>
      <c r="AB7" s="84">
        <v>106.102720043708</v>
      </c>
      <c r="AC7" s="84">
        <v>102.454786980088</v>
      </c>
      <c r="AD7" s="84">
        <v>98.844801069804106</v>
      </c>
      <c r="AE7" s="84">
        <v>95.1839593693186</v>
      </c>
      <c r="AF7" s="84">
        <v>91.477074640443107</v>
      </c>
      <c r="AG7" s="84">
        <v>87.740648236928806</v>
      </c>
      <c r="AH7" s="84">
        <v>83.975918761553899</v>
      </c>
      <c r="AI7" s="84">
        <v>80.217632061215397</v>
      </c>
      <c r="AJ7" s="84">
        <v>76.557583389637898</v>
      </c>
      <c r="AK7" s="84">
        <v>72.969240451481497</v>
      </c>
      <c r="AL7" s="84">
        <v>69.529644785664402</v>
      </c>
      <c r="AM7" s="84">
        <v>66.255385205713196</v>
      </c>
      <c r="AN7" s="84">
        <v>63.145267867895399</v>
      </c>
      <c r="AO7" s="84">
        <v>60.175868691394903</v>
      </c>
      <c r="AP7" s="84">
        <v>57.374878689954102</v>
      </c>
      <c r="AQ7" s="84">
        <v>54.732980560255903</v>
      </c>
      <c r="AR7" s="84">
        <v>52.226474246310303</v>
      </c>
      <c r="AS7" s="84">
        <v>49.867997687442397</v>
      </c>
      <c r="AT7" s="84">
        <v>47.635964510839102</v>
      </c>
      <c r="AU7" s="84">
        <v>45.511943224815198</v>
      </c>
      <c r="AV7" s="84">
        <v>49.601486521847697</v>
      </c>
      <c r="AW7" s="84">
        <v>41.662286500289603</v>
      </c>
      <c r="AX7" s="84">
        <v>39.917048304585499</v>
      </c>
      <c r="AY7" s="84">
        <v>38.283683478088903</v>
      </c>
      <c r="AZ7" s="84">
        <v>36.741414518707799</v>
      </c>
      <c r="BA7" s="84">
        <v>35.263059199615697</v>
      </c>
      <c r="BB7" s="84">
        <v>33.850388015526903</v>
      </c>
      <c r="BC7" s="84">
        <v>32.503673085135901</v>
      </c>
      <c r="BD7" s="84">
        <v>31.228701758779501</v>
      </c>
      <c r="BE7" s="84">
        <v>29.995900841751801</v>
      </c>
      <c r="BF7" s="84">
        <v>28.807047062882098</v>
      </c>
      <c r="BG7" s="84">
        <v>27.6826267808244</v>
      </c>
      <c r="BH7" s="84">
        <v>26.601171435013999</v>
      </c>
      <c r="BI7" s="84">
        <v>25.572803514283201</v>
      </c>
      <c r="BJ7" s="84">
        <v>24.642334737805101</v>
      </c>
      <c r="BK7" s="84">
        <v>23.750137729556201</v>
      </c>
      <c r="BL7" s="76">
        <v>22.939010421779599</v>
      </c>
      <c r="BM7" s="76">
        <v>22.173412805177598</v>
      </c>
      <c r="BN7" s="76">
        <v>21.292702315721002</v>
      </c>
      <c r="BO7" s="76">
        <v>20.624380701370299</v>
      </c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</row>
    <row r="8" spans="1:108">
      <c r="A8" s="35" t="s">
        <v>2</v>
      </c>
      <c r="B8" s="35"/>
      <c r="D8" s="36">
        <v>39.687130126215202</v>
      </c>
      <c r="E8" s="36">
        <v>36.191998598461304</v>
      </c>
      <c r="F8" s="36">
        <v>32.851689437457203</v>
      </c>
      <c r="G8" s="36">
        <v>29.762462290859698</v>
      </c>
      <c r="H8" s="36">
        <v>27.0050672927586</v>
      </c>
      <c r="I8" s="36">
        <v>24.637976016684501</v>
      </c>
      <c r="J8" s="36">
        <v>22.6574392007672</v>
      </c>
      <c r="K8" s="36">
        <v>21.0094128008773</v>
      </c>
      <c r="L8" s="36">
        <v>19.634315702010301</v>
      </c>
      <c r="M8" s="36">
        <v>18.4701740503791</v>
      </c>
      <c r="N8" s="36">
        <v>17.450425178231299</v>
      </c>
      <c r="O8" s="36">
        <v>16.527961154394799</v>
      </c>
      <c r="P8" s="36">
        <v>15.666661790403399</v>
      </c>
      <c r="Q8" s="36">
        <v>14.8442527783362</v>
      </c>
      <c r="R8" s="36">
        <v>14.0453886620978</v>
      </c>
      <c r="S8" s="36">
        <v>13.263401189686601</v>
      </c>
      <c r="T8" s="36">
        <v>12.503653199037601</v>
      </c>
      <c r="U8" s="36">
        <v>11.782982089912601</v>
      </c>
      <c r="V8" s="36">
        <v>11.109249241166999</v>
      </c>
      <c r="W8" s="36">
        <v>10.4821564243592</v>
      </c>
      <c r="X8" s="36">
        <v>9.8928439821662906</v>
      </c>
      <c r="Y8" s="36">
        <v>9.3392300269896804</v>
      </c>
      <c r="Z8" s="36">
        <v>8.8181559779965593</v>
      </c>
      <c r="AA8" s="36">
        <v>8.3293687688304292</v>
      </c>
      <c r="AB8" s="36">
        <v>7.8812420378551797</v>
      </c>
      <c r="AC8" s="36">
        <v>7.4778559178650204</v>
      </c>
      <c r="AD8" s="36">
        <v>7.1298750013927101</v>
      </c>
      <c r="AE8" s="36">
        <v>6.8408679706842799</v>
      </c>
      <c r="AF8" s="36">
        <v>6.6174919115383002</v>
      </c>
      <c r="AG8" s="36">
        <v>6.4501767816730302</v>
      </c>
      <c r="AH8" s="36">
        <v>6.3264278224550701</v>
      </c>
      <c r="AI8" s="36">
        <v>6.2272945206989201</v>
      </c>
      <c r="AJ8" s="36">
        <v>6.1315668985673799</v>
      </c>
      <c r="AK8" s="36">
        <v>6.0149458654876797</v>
      </c>
      <c r="AL8" s="36">
        <v>5.8669836318417499</v>
      </c>
      <c r="AM8" s="36">
        <v>5.68031289109837</v>
      </c>
      <c r="AN8" s="36">
        <v>5.4571465029265402</v>
      </c>
      <c r="AO8" s="36">
        <v>5.2152706944751897</v>
      </c>
      <c r="AP8" s="36">
        <v>4.9684179470634398</v>
      </c>
      <c r="AQ8" s="36">
        <v>4.7272773839594704</v>
      </c>
      <c r="AR8" s="36">
        <v>4.5053740376864999</v>
      </c>
      <c r="AS8" s="36">
        <v>4.3062175135208296</v>
      </c>
      <c r="AT8" s="36">
        <v>4.13319827173469</v>
      </c>
      <c r="AU8" s="36">
        <v>3.9862259523353898</v>
      </c>
      <c r="AV8" s="36">
        <v>3.8603090792964001</v>
      </c>
      <c r="AW8" s="36">
        <v>3.74499770973393</v>
      </c>
      <c r="AX8" s="36">
        <v>3.6326795651775301</v>
      </c>
      <c r="AY8" s="36">
        <v>3.5220683096668401</v>
      </c>
      <c r="AZ8" s="36">
        <v>3.4117261402850798</v>
      </c>
      <c r="BA8" s="36">
        <v>3.3035106240496299</v>
      </c>
      <c r="BB8" s="36">
        <v>3.1993672735244099</v>
      </c>
      <c r="BC8" s="36">
        <v>3.2068933808367999</v>
      </c>
      <c r="BD8" s="36">
        <v>3.00625025668027</v>
      </c>
      <c r="BE8" s="36">
        <v>2.9187492027042099</v>
      </c>
      <c r="BF8" s="36">
        <v>2.8367756819757299</v>
      </c>
      <c r="BG8" s="36">
        <v>2.7595935477213498</v>
      </c>
      <c r="BH8" s="36">
        <v>2.6866709399007802</v>
      </c>
      <c r="BI8" s="36">
        <v>2.6158513666626999</v>
      </c>
      <c r="BJ8" s="36">
        <v>2.5436759170866798</v>
      </c>
      <c r="BK8" s="36">
        <v>2.4680982436544801</v>
      </c>
      <c r="BL8" s="80">
        <v>2.3872713181884802</v>
      </c>
      <c r="BM8" s="80">
        <v>2.3023767399083899</v>
      </c>
      <c r="BN8" s="80">
        <v>2.3632714006530402</v>
      </c>
      <c r="BO8" s="80">
        <v>2.3632937001124601</v>
      </c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</row>
    <row r="9" spans="1:108" s="13" customFormat="1">
      <c r="A9" s="21" t="s">
        <v>1</v>
      </c>
      <c r="B9" s="21"/>
      <c r="C9" s="19"/>
      <c r="D9" s="84">
        <v>111.90193549653701</v>
      </c>
      <c r="E9" s="84">
        <v>106.517881445379</v>
      </c>
      <c r="F9" s="84">
        <v>101.752047531823</v>
      </c>
      <c r="G9" s="84">
        <v>96.949162082447501</v>
      </c>
      <c r="H9" s="84">
        <v>92.0489683893978</v>
      </c>
      <c r="I9" s="84">
        <v>86.946274111780795</v>
      </c>
      <c r="J9" s="84">
        <v>81.699429065220798</v>
      </c>
      <c r="K9" s="84">
        <v>76.356257777057394</v>
      </c>
      <c r="L9" s="84">
        <v>71.076220722909795</v>
      </c>
      <c r="M9" s="84">
        <v>65.989706440564603</v>
      </c>
      <c r="N9" s="84">
        <v>61.294514087663401</v>
      </c>
      <c r="O9" s="84">
        <v>57.140401907243103</v>
      </c>
      <c r="P9" s="84">
        <v>53.5788194043066</v>
      </c>
      <c r="Q9" s="84">
        <v>50.567462168064601</v>
      </c>
      <c r="R9" s="84">
        <v>48.071088129933997</v>
      </c>
      <c r="S9" s="84">
        <v>45.934225925872298</v>
      </c>
      <c r="T9" s="84">
        <v>44.050733568327601</v>
      </c>
      <c r="U9" s="84">
        <v>42.242492902865401</v>
      </c>
      <c r="V9" s="84">
        <v>40.343910076715403</v>
      </c>
      <c r="W9" s="84">
        <v>38.347469658766499</v>
      </c>
      <c r="X9" s="84">
        <v>36.193194597488102</v>
      </c>
      <c r="Y9" s="84">
        <v>33.930079268118902</v>
      </c>
      <c r="Z9" s="84">
        <v>31.583345907277401</v>
      </c>
      <c r="AA9" s="84">
        <v>29.217895634158602</v>
      </c>
      <c r="AB9" s="84">
        <v>26.866904625945601</v>
      </c>
      <c r="AC9" s="84">
        <v>24.572890190044902</v>
      </c>
      <c r="AD9" s="84">
        <v>22.404770130355601</v>
      </c>
      <c r="AE9" s="84">
        <v>20.4022521784036</v>
      </c>
      <c r="AF9" s="84">
        <v>18.609745786016902</v>
      </c>
      <c r="AG9" s="84">
        <v>17.018764004060198</v>
      </c>
      <c r="AH9" s="84">
        <v>15.61819551542</v>
      </c>
      <c r="AI9" s="84">
        <v>14.370556847466499</v>
      </c>
      <c r="AJ9" s="84">
        <v>13.2516669192258</v>
      </c>
      <c r="AK9" s="84">
        <v>12.2420593031884</v>
      </c>
      <c r="AL9" s="84">
        <v>11.326677150865599</v>
      </c>
      <c r="AM9" s="84">
        <v>10.4875670921426</v>
      </c>
      <c r="AN9" s="84">
        <v>9.7302884328171295</v>
      </c>
      <c r="AO9" s="84">
        <v>9.0658533075782994</v>
      </c>
      <c r="AP9" s="84">
        <v>8.4752336136978901</v>
      </c>
      <c r="AQ9" s="84">
        <v>7.9642940997708598</v>
      </c>
      <c r="AR9" s="84">
        <v>7.52771156250465</v>
      </c>
      <c r="AS9" s="84">
        <v>7.1460815146020797</v>
      </c>
      <c r="AT9" s="84">
        <v>6.7742896580302601</v>
      </c>
      <c r="AU9" s="84">
        <v>6.3858690400144402</v>
      </c>
      <c r="AV9" s="84">
        <v>5.9799960192583796</v>
      </c>
      <c r="AW9" s="84">
        <v>5.57076274598443</v>
      </c>
      <c r="AX9" s="84">
        <v>5.1772207909463601</v>
      </c>
      <c r="AY9" s="84">
        <v>4.8265117775174096</v>
      </c>
      <c r="AZ9" s="84">
        <v>4.5385517869361998</v>
      </c>
      <c r="BA9" s="84">
        <v>4.3084841875209703</v>
      </c>
      <c r="BB9" s="84">
        <v>4.1240414318978997</v>
      </c>
      <c r="BC9" s="84">
        <v>3.9749308874313098</v>
      </c>
      <c r="BD9" s="84">
        <v>3.8470606374962601</v>
      </c>
      <c r="BE9" s="84">
        <v>3.7296186939255498</v>
      </c>
      <c r="BF9" s="84">
        <v>3.6200064464922099</v>
      </c>
      <c r="BG9" s="84">
        <v>3.5187420400447298</v>
      </c>
      <c r="BH9" s="84">
        <v>3.42438269180083</v>
      </c>
      <c r="BI9" s="84">
        <v>3.3305653500168302</v>
      </c>
      <c r="BJ9" s="84">
        <v>3.2309136173701098</v>
      </c>
      <c r="BK9" s="84">
        <v>3.1239748660183699</v>
      </c>
      <c r="BL9" s="76">
        <v>3.0086480951884398</v>
      </c>
      <c r="BM9" s="76">
        <v>2.8881986015119798</v>
      </c>
      <c r="BN9" s="76">
        <v>2.84745655776611</v>
      </c>
      <c r="BO9" s="76">
        <v>2.7607253167146002</v>
      </c>
    </row>
    <row r="10" spans="1:108" s="13" customFormat="1">
      <c r="A10" s="35" t="s">
        <v>37</v>
      </c>
      <c r="B10" s="35"/>
      <c r="C10" s="30"/>
      <c r="D10" s="80">
        <v>94.170015991543906</v>
      </c>
      <c r="E10" s="80">
        <v>87.951359075785604</v>
      </c>
      <c r="F10" s="80">
        <v>82.235402188272204</v>
      </c>
      <c r="G10" s="80">
        <v>77.085165125342996</v>
      </c>
      <c r="H10" s="80">
        <v>72.557543807569402</v>
      </c>
      <c r="I10" s="80">
        <v>68.629980271887007</v>
      </c>
      <c r="J10" s="80">
        <v>65.234948912021196</v>
      </c>
      <c r="K10" s="80">
        <v>62.355529032536097</v>
      </c>
      <c r="L10" s="80">
        <v>59.904239550185103</v>
      </c>
      <c r="M10" s="80">
        <v>57.638691287404903</v>
      </c>
      <c r="N10" s="80">
        <v>55.4024996253683</v>
      </c>
      <c r="O10" s="80">
        <v>53.036957778449199</v>
      </c>
      <c r="P10" s="80">
        <v>50.492381242435698</v>
      </c>
      <c r="Q10" s="80">
        <v>47.7705636484731</v>
      </c>
      <c r="R10" s="80">
        <v>44.985240110808398</v>
      </c>
      <c r="S10" s="80">
        <v>42.216915482831098</v>
      </c>
      <c r="T10" s="80">
        <v>39.574348300769202</v>
      </c>
      <c r="U10" s="80">
        <v>37.0509730403137</v>
      </c>
      <c r="V10" s="80">
        <v>34.649018722298898</v>
      </c>
      <c r="W10" s="80">
        <v>32.357892584823702</v>
      </c>
      <c r="X10" s="80">
        <v>30.2102155588687</v>
      </c>
      <c r="Y10" s="80">
        <v>28.215033930961798</v>
      </c>
      <c r="Z10" s="80">
        <v>26.3491159965129</v>
      </c>
      <c r="AA10" s="80">
        <v>24.657870261160198</v>
      </c>
      <c r="AB10" s="80">
        <v>23.13141252618</v>
      </c>
      <c r="AC10" s="80">
        <v>21.728862074021599</v>
      </c>
      <c r="AD10" s="80">
        <v>20.461148151763201</v>
      </c>
      <c r="AE10" s="80">
        <v>19.3218246387117</v>
      </c>
      <c r="AF10" s="80">
        <v>18.3213915334068</v>
      </c>
      <c r="AG10" s="80">
        <v>17.419170393473799</v>
      </c>
      <c r="AH10" s="80">
        <v>16.585063825162099</v>
      </c>
      <c r="AI10" s="80">
        <v>15.817259751584899</v>
      </c>
      <c r="AJ10" s="80">
        <v>15.099276103885501</v>
      </c>
      <c r="AK10" s="80">
        <v>14.4357283738275</v>
      </c>
      <c r="AL10" s="80">
        <v>13.842183830977399</v>
      </c>
      <c r="AM10" s="80">
        <v>13.343783705387199</v>
      </c>
      <c r="AN10" s="80">
        <v>12.909121542481801</v>
      </c>
      <c r="AO10" s="80">
        <v>12.409109728638599</v>
      </c>
      <c r="AP10" s="80">
        <v>11.7414039947293</v>
      </c>
      <c r="AQ10" s="80">
        <v>10.955423034724999</v>
      </c>
      <c r="AR10" s="80">
        <v>10.164239786508</v>
      </c>
      <c r="AS10" s="80">
        <v>9.4577375765534395</v>
      </c>
      <c r="AT10" s="80">
        <v>8.8993398823618008</v>
      </c>
      <c r="AU10" s="80">
        <v>8.5315460864163608</v>
      </c>
      <c r="AV10" s="80">
        <v>8.3212985042077392</v>
      </c>
      <c r="AW10" s="80">
        <v>8.2069790311046198</v>
      </c>
      <c r="AX10" s="80">
        <v>8.1466067404158</v>
      </c>
      <c r="AY10" s="80">
        <v>8.1257019955966907</v>
      </c>
      <c r="AZ10" s="80">
        <v>8.1338050033232197</v>
      </c>
      <c r="BA10" s="80">
        <v>8.1486984018335296</v>
      </c>
      <c r="BB10" s="80">
        <v>8.1385753428809799</v>
      </c>
      <c r="BC10" s="80">
        <v>8.0965156134211593</v>
      </c>
      <c r="BD10" s="80">
        <v>8.0628998619828405</v>
      </c>
      <c r="BE10" s="80">
        <v>8.0761037746612807</v>
      </c>
      <c r="BF10" s="80">
        <v>8.1196780640728203</v>
      </c>
      <c r="BG10" s="80">
        <v>8.1572005018881306</v>
      </c>
      <c r="BH10" s="80">
        <v>8.1554939271181404</v>
      </c>
      <c r="BI10" s="80">
        <v>8.1068174900409602</v>
      </c>
      <c r="BJ10" s="80">
        <v>8.0132519028843792</v>
      </c>
      <c r="BK10" s="80">
        <v>7.88046634030938</v>
      </c>
      <c r="BL10" s="80">
        <v>7.7238726487648304</v>
      </c>
      <c r="BM10" s="80">
        <v>7.5561275254333404</v>
      </c>
      <c r="BN10" s="80">
        <v>8.0962070591259803</v>
      </c>
      <c r="BO10" s="80">
        <v>8.08012982431047</v>
      </c>
    </row>
    <row r="11" spans="1:108" s="13" customFormat="1">
      <c r="A11" s="21" t="s">
        <v>39</v>
      </c>
      <c r="B11" s="21"/>
      <c r="C11" s="19"/>
      <c r="D11" s="76" t="s">
        <v>40</v>
      </c>
      <c r="E11" s="76" t="s">
        <v>40</v>
      </c>
      <c r="F11" s="76" t="s">
        <v>40</v>
      </c>
      <c r="G11" s="76" t="s">
        <v>40</v>
      </c>
      <c r="H11" s="76" t="s">
        <v>40</v>
      </c>
      <c r="I11" s="76" t="s">
        <v>40</v>
      </c>
      <c r="J11" s="76" t="s">
        <v>40</v>
      </c>
      <c r="K11" s="76" t="s">
        <v>40</v>
      </c>
      <c r="L11" s="76" t="s">
        <v>40</v>
      </c>
      <c r="M11" s="76" t="s">
        <v>40</v>
      </c>
      <c r="N11" s="76" t="s">
        <v>40</v>
      </c>
      <c r="O11" s="76" t="s">
        <v>40</v>
      </c>
      <c r="P11" s="76" t="s">
        <v>40</v>
      </c>
      <c r="Q11" s="76" t="s">
        <v>40</v>
      </c>
      <c r="R11" s="76" t="s">
        <v>40</v>
      </c>
      <c r="S11" s="76" t="s">
        <v>40</v>
      </c>
      <c r="T11" s="76" t="s">
        <v>40</v>
      </c>
      <c r="U11" s="76" t="s">
        <v>40</v>
      </c>
      <c r="V11" s="85">
        <v>175.69654810601901</v>
      </c>
      <c r="W11" s="85">
        <v>169.22129951318499</v>
      </c>
      <c r="X11" s="85">
        <v>162.88359786787001</v>
      </c>
      <c r="Y11" s="85">
        <v>157.06625418586</v>
      </c>
      <c r="Z11" s="85">
        <v>151.455881962668</v>
      </c>
      <c r="AA11" s="85">
        <v>145.93668189281101</v>
      </c>
      <c r="AB11" s="85">
        <v>140.45205552997501</v>
      </c>
      <c r="AC11" s="85">
        <v>134.8251933629</v>
      </c>
      <c r="AD11" s="85">
        <v>128.976012602992</v>
      </c>
      <c r="AE11" s="85">
        <v>123.299011561738</v>
      </c>
      <c r="AF11" s="85">
        <v>117.70903749148</v>
      </c>
      <c r="AG11" s="85">
        <v>112.29839257575</v>
      </c>
      <c r="AH11" s="85">
        <v>107.42954964382101</v>
      </c>
      <c r="AI11" s="85">
        <v>102.91641191119901</v>
      </c>
      <c r="AJ11" s="85">
        <v>98.707431184359393</v>
      </c>
      <c r="AK11" s="85">
        <v>94.690898830591806</v>
      </c>
      <c r="AL11" s="85">
        <v>90.860830922268605</v>
      </c>
      <c r="AM11" s="85">
        <v>86.8887031505339</v>
      </c>
      <c r="AN11" s="85">
        <v>82.651614228685503</v>
      </c>
      <c r="AO11" s="85">
        <v>78.173352552153801</v>
      </c>
      <c r="AP11" s="85">
        <v>73.486606159145794</v>
      </c>
      <c r="AQ11" s="85">
        <v>68.605015191927095</v>
      </c>
      <c r="AR11" s="85">
        <v>63.640603159837198</v>
      </c>
      <c r="AS11" s="85">
        <v>58.637583808206102</v>
      </c>
      <c r="AT11" s="85">
        <v>53.792757654940402</v>
      </c>
      <c r="AU11" s="85">
        <v>49.190566573759597</v>
      </c>
      <c r="AV11" s="85">
        <v>44.927691413041202</v>
      </c>
      <c r="AW11" s="85">
        <v>41.005807491440301</v>
      </c>
      <c r="AX11" s="85">
        <v>37.429434814298801</v>
      </c>
      <c r="AY11" s="85">
        <v>34.137588015769403</v>
      </c>
      <c r="AZ11" s="85">
        <v>31.1870448762926</v>
      </c>
      <c r="BA11" s="85">
        <v>28.558671302583299</v>
      </c>
      <c r="BB11" s="85">
        <v>26.2855219186219</v>
      </c>
      <c r="BC11" s="85">
        <v>24.358145339808502</v>
      </c>
      <c r="BD11" s="85">
        <v>22.762116760738099</v>
      </c>
      <c r="BE11" s="85">
        <v>21.452510888201399</v>
      </c>
      <c r="BF11" s="85">
        <v>20.379777484412401</v>
      </c>
      <c r="BG11" s="85">
        <v>19.427026743817599</v>
      </c>
      <c r="BH11" s="85">
        <v>18.5045806394441</v>
      </c>
      <c r="BI11" s="85">
        <v>17.6124126872189</v>
      </c>
      <c r="BJ11" s="85">
        <v>16.786880858283901</v>
      </c>
      <c r="BK11" s="85">
        <v>16.035735397027501</v>
      </c>
      <c r="BL11" s="76">
        <v>15.352890149385001</v>
      </c>
      <c r="BM11" s="76">
        <v>14.734357614245299</v>
      </c>
      <c r="BN11" s="76">
        <v>13.899427526575799</v>
      </c>
      <c r="BO11" s="76">
        <v>13.635614576892699</v>
      </c>
    </row>
    <row r="12" spans="1:108" s="13" customFormat="1">
      <c r="A12" s="35" t="s">
        <v>26</v>
      </c>
      <c r="B12" s="35"/>
      <c r="C12" s="30"/>
      <c r="D12" s="36">
        <v>27.885471812888401</v>
      </c>
      <c r="E12" s="36">
        <v>26.854947073255101</v>
      </c>
      <c r="F12" s="36">
        <v>25.769798126483298</v>
      </c>
      <c r="G12" s="36">
        <v>24.744476699858499</v>
      </c>
      <c r="H12" s="36">
        <v>23.836116512749701</v>
      </c>
      <c r="I12" s="36">
        <v>23.0836956902392</v>
      </c>
      <c r="J12" s="36">
        <v>22.501541932889101</v>
      </c>
      <c r="K12" s="36">
        <v>22.026955804482402</v>
      </c>
      <c r="L12" s="36">
        <v>21.603943311823201</v>
      </c>
      <c r="M12" s="36">
        <v>21.190542267916801</v>
      </c>
      <c r="N12" s="36">
        <v>20.765279431809901</v>
      </c>
      <c r="O12" s="36">
        <v>20.320806311079</v>
      </c>
      <c r="P12" s="36">
        <v>19.8547435308292</v>
      </c>
      <c r="Q12" s="36">
        <v>19.369517528871999</v>
      </c>
      <c r="R12" s="36">
        <v>18.857412605594401</v>
      </c>
      <c r="S12" s="36">
        <v>18.307377150181299</v>
      </c>
      <c r="T12" s="36">
        <v>17.728766987218499</v>
      </c>
      <c r="U12" s="36">
        <v>17.140803155935899</v>
      </c>
      <c r="V12" s="36">
        <v>16.5750469106314</v>
      </c>
      <c r="W12" s="36">
        <v>16.054409975517999</v>
      </c>
      <c r="X12" s="36">
        <v>15.596760568501701</v>
      </c>
      <c r="Y12" s="36">
        <v>15.193370096655</v>
      </c>
      <c r="Z12" s="36">
        <v>14.830920002845</v>
      </c>
      <c r="AA12" s="36">
        <v>14.490508629848399</v>
      </c>
      <c r="AB12" s="36">
        <v>14.150295235067301</v>
      </c>
      <c r="AC12" s="36">
        <v>13.7873188526587</v>
      </c>
      <c r="AD12" s="36">
        <v>13.380718946645</v>
      </c>
      <c r="AE12" s="36">
        <v>12.9143906017106</v>
      </c>
      <c r="AF12" s="36">
        <v>12.370002424420401</v>
      </c>
      <c r="AG12" s="36">
        <v>11.773395693124399</v>
      </c>
      <c r="AH12" s="36">
        <v>11.161265180361999</v>
      </c>
      <c r="AI12" s="36">
        <v>10.558049036965199</v>
      </c>
      <c r="AJ12" s="36">
        <v>10.002116046085799</v>
      </c>
      <c r="AK12" s="36">
        <v>9.5200430748778793</v>
      </c>
      <c r="AL12" s="36">
        <v>9.1013622723519703</v>
      </c>
      <c r="AM12" s="36">
        <v>8.7308926967135498</v>
      </c>
      <c r="AN12" s="36">
        <v>8.3978819944925007</v>
      </c>
      <c r="AO12" s="36">
        <v>8.0987922658322695</v>
      </c>
      <c r="AP12" s="36">
        <v>7.8320084619150601</v>
      </c>
      <c r="AQ12" s="36">
        <v>7.59601547119395</v>
      </c>
      <c r="AR12" s="36">
        <v>7.3875784199322903</v>
      </c>
      <c r="AS12" s="36">
        <v>7.2041719809989102</v>
      </c>
      <c r="AT12" s="36">
        <v>7.0378419185229504</v>
      </c>
      <c r="AU12" s="36">
        <v>6.8858333722996301</v>
      </c>
      <c r="AV12" s="36">
        <v>6.7483027894054803</v>
      </c>
      <c r="AW12" s="36">
        <v>6.6317893140998603</v>
      </c>
      <c r="AX12" s="36">
        <v>6.5396118036422699</v>
      </c>
      <c r="AY12" s="36">
        <v>6.46074853195858</v>
      </c>
      <c r="AZ12" s="36">
        <v>6.3905181193627598</v>
      </c>
      <c r="BA12" s="36">
        <v>6.3155945249857197</v>
      </c>
      <c r="BB12" s="36">
        <v>6.2287183401678998</v>
      </c>
      <c r="BC12" s="36">
        <v>6.1178646623319102</v>
      </c>
      <c r="BD12" s="36">
        <v>5.9859266119137802</v>
      </c>
      <c r="BE12" s="36">
        <v>5.8374173492031103</v>
      </c>
      <c r="BF12" s="36">
        <v>5.6737466863689798</v>
      </c>
      <c r="BG12" s="36">
        <v>5.5049139517116901</v>
      </c>
      <c r="BH12" s="36">
        <v>5.3408066915413803</v>
      </c>
      <c r="BI12" s="36">
        <v>5.1860889960415903</v>
      </c>
      <c r="BJ12" s="36">
        <v>5.0493902199103502</v>
      </c>
      <c r="BK12" s="36">
        <v>4.9311173272405204</v>
      </c>
      <c r="BL12" s="80">
        <v>4.8257847223232897</v>
      </c>
      <c r="BM12" s="80">
        <v>4.7305393967809</v>
      </c>
      <c r="BN12" s="80">
        <v>4.7955911178375104</v>
      </c>
      <c r="BO12" s="80">
        <v>4.6839835721246397</v>
      </c>
    </row>
    <row r="13" spans="1:108" s="13" customFormat="1">
      <c r="A13" s="21" t="s">
        <v>19</v>
      </c>
      <c r="B13" s="21"/>
      <c r="C13" s="19"/>
      <c r="D13" s="84">
        <v>47.739336667859298</v>
      </c>
      <c r="E13" s="84">
        <v>43.651648693438602</v>
      </c>
      <c r="F13" s="84">
        <v>40.394272039038597</v>
      </c>
      <c r="G13" s="84">
        <v>37.988450447934603</v>
      </c>
      <c r="H13" s="84">
        <v>36.355534885228998</v>
      </c>
      <c r="I13" s="84">
        <v>35.077583902060901</v>
      </c>
      <c r="J13" s="84">
        <v>33.6236746536295</v>
      </c>
      <c r="K13" s="84">
        <v>31.833438228899102</v>
      </c>
      <c r="L13" s="84">
        <v>30.012684367716101</v>
      </c>
      <c r="M13" s="84">
        <v>28.4402194147637</v>
      </c>
      <c r="N13" s="84">
        <v>27.053460071821199</v>
      </c>
      <c r="O13" s="84">
        <v>25.695810218927299</v>
      </c>
      <c r="P13" s="84">
        <v>24.132906528668698</v>
      </c>
      <c r="Q13" s="84">
        <v>22.117652762153899</v>
      </c>
      <c r="R13" s="84">
        <v>19.5890399348107</v>
      </c>
      <c r="S13" s="84">
        <v>17.2094740925045</v>
      </c>
      <c r="T13" s="84">
        <v>15.706531490928899</v>
      </c>
      <c r="U13" s="84">
        <v>15.2014391044773</v>
      </c>
      <c r="V13" s="84">
        <v>15.168517468706501</v>
      </c>
      <c r="W13" s="84">
        <v>15.1088295321121</v>
      </c>
      <c r="X13" s="84">
        <v>14.7999684561963</v>
      </c>
      <c r="Y13" s="84">
        <v>14.1468910325023</v>
      </c>
      <c r="Z13" s="84">
        <v>13.2093817371791</v>
      </c>
      <c r="AA13" s="84">
        <v>12.2432989267688</v>
      </c>
      <c r="AB13" s="84">
        <v>11.461336364462399</v>
      </c>
      <c r="AC13" s="84">
        <v>10.855945844407399</v>
      </c>
      <c r="AD13" s="84">
        <v>10.319143244375899</v>
      </c>
      <c r="AE13" s="84">
        <v>9.7829216846028295</v>
      </c>
      <c r="AF13" s="84">
        <v>9.1727096709737808</v>
      </c>
      <c r="AG13" s="84">
        <v>8.4570570690925493</v>
      </c>
      <c r="AH13" s="84">
        <v>7.6811305941803498</v>
      </c>
      <c r="AI13" s="84">
        <v>6.9316945419660403</v>
      </c>
      <c r="AJ13" s="84">
        <v>6.2740004017129101</v>
      </c>
      <c r="AK13" s="84">
        <v>5.7318869783112003</v>
      </c>
      <c r="AL13" s="84">
        <v>5.3209819989668601</v>
      </c>
      <c r="AM13" s="84">
        <v>5.0243039986151601</v>
      </c>
      <c r="AN13" s="84">
        <v>4.7992726564615804</v>
      </c>
      <c r="AO13" s="84">
        <v>4.6103505228489903</v>
      </c>
      <c r="AP13" s="84">
        <v>4.4053320613144802</v>
      </c>
      <c r="AQ13" s="84">
        <v>4.1505118061508197</v>
      </c>
      <c r="AR13" s="84">
        <v>3.8690307482907098</v>
      </c>
      <c r="AS13" s="84">
        <v>3.5989118960004198</v>
      </c>
      <c r="AT13" s="84">
        <v>3.3653107952578498</v>
      </c>
      <c r="AU13" s="84">
        <v>3.1781629416478898</v>
      </c>
      <c r="AV13" s="84">
        <v>3.0374301218977098</v>
      </c>
      <c r="AW13" s="84">
        <v>2.94165760784783</v>
      </c>
      <c r="AX13" s="84">
        <v>2.8837892354966801</v>
      </c>
      <c r="AY13" s="84">
        <v>2.8548821910789601</v>
      </c>
      <c r="AZ13" s="84">
        <v>2.84571378381303</v>
      </c>
      <c r="BA13" s="84">
        <v>2.8394455651116499</v>
      </c>
      <c r="BB13" s="84">
        <v>2.8343678712866001</v>
      </c>
      <c r="BC13" s="84">
        <v>2.8147425500316898</v>
      </c>
      <c r="BD13" s="84">
        <v>2.7827246207694598</v>
      </c>
      <c r="BE13" s="84">
        <v>2.7576017472630499</v>
      </c>
      <c r="BF13" s="84">
        <v>2.7457159740429402</v>
      </c>
      <c r="BG13" s="84">
        <v>2.7385919507151901</v>
      </c>
      <c r="BH13" s="84">
        <v>2.7106466015490498</v>
      </c>
      <c r="BI13" s="84">
        <v>2.6464141149936999</v>
      </c>
      <c r="BJ13" s="84">
        <v>2.54122482582929</v>
      </c>
      <c r="BK13" s="84">
        <v>2.3963065105527299</v>
      </c>
      <c r="BL13" s="76">
        <v>2.23399067891211</v>
      </c>
      <c r="BM13" s="76">
        <v>2.08832671993751</v>
      </c>
      <c r="BN13" s="76">
        <v>2.15245710730396</v>
      </c>
      <c r="BO13" s="76">
        <v>2.0690384270633699</v>
      </c>
    </row>
    <row r="14" spans="1:108" s="13" customFormat="1">
      <c r="A14" s="35" t="s">
        <v>20</v>
      </c>
      <c r="B14" s="35"/>
      <c r="C14" s="30"/>
      <c r="D14" s="36">
        <v>146.52412569764101</v>
      </c>
      <c r="E14" s="36">
        <v>141.46300735564699</v>
      </c>
      <c r="F14" s="36">
        <v>136.53567779396599</v>
      </c>
      <c r="G14" s="36">
        <v>131.616271844295</v>
      </c>
      <c r="H14" s="36">
        <v>126.827909100109</v>
      </c>
      <c r="I14" s="36">
        <v>122.192611881527</v>
      </c>
      <c r="J14" s="36">
        <v>117.512634311086</v>
      </c>
      <c r="K14" s="36">
        <v>112.880568249719</v>
      </c>
      <c r="L14" s="36">
        <v>108.193986146687</v>
      </c>
      <c r="M14" s="36">
        <v>103.53520361653</v>
      </c>
      <c r="N14" s="36">
        <v>98.901204609439006</v>
      </c>
      <c r="O14" s="36">
        <v>94.317090935575806</v>
      </c>
      <c r="P14" s="36">
        <v>89.848775303913399</v>
      </c>
      <c r="Q14" s="36">
        <v>85.508259944341702</v>
      </c>
      <c r="R14" s="36">
        <v>81.402570665616395</v>
      </c>
      <c r="S14" s="36">
        <v>77.440807932701503</v>
      </c>
      <c r="T14" s="36">
        <v>73.737548195796293</v>
      </c>
      <c r="U14" s="36">
        <v>70.229329144566094</v>
      </c>
      <c r="V14" s="36">
        <v>66.949030903359798</v>
      </c>
      <c r="W14" s="36">
        <v>63.827729811949503</v>
      </c>
      <c r="X14" s="36">
        <v>60.860990035517197</v>
      </c>
      <c r="Y14" s="36">
        <v>58.074507632751398</v>
      </c>
      <c r="Z14" s="36">
        <v>55.434958080337999</v>
      </c>
      <c r="AA14" s="36">
        <v>52.885729588532399</v>
      </c>
      <c r="AB14" s="36">
        <v>50.392347866089104</v>
      </c>
      <c r="AC14" s="36">
        <v>48.0134161123868</v>
      </c>
      <c r="AD14" s="36">
        <v>45.704483426041598</v>
      </c>
      <c r="AE14" s="36">
        <v>43.454830743987102</v>
      </c>
      <c r="AF14" s="36">
        <v>41.272090577863302</v>
      </c>
      <c r="AG14" s="36">
        <v>39.1266648000544</v>
      </c>
      <c r="AH14" s="36">
        <v>37.051215770786399</v>
      </c>
      <c r="AI14" s="36">
        <v>35.087830658601298</v>
      </c>
      <c r="AJ14" s="36">
        <v>33.226086295577304</v>
      </c>
      <c r="AK14" s="36">
        <v>31.485275706460801</v>
      </c>
      <c r="AL14" s="36">
        <v>29.863786774128901</v>
      </c>
      <c r="AM14" s="36">
        <v>28.352431759616799</v>
      </c>
      <c r="AN14" s="36">
        <v>26.914286242872802</v>
      </c>
      <c r="AO14" s="36">
        <v>25.565022002883101</v>
      </c>
      <c r="AP14" s="36">
        <v>24.281185932933699</v>
      </c>
      <c r="AQ14" s="36">
        <v>23.075897473819801</v>
      </c>
      <c r="AR14" s="36">
        <v>21.947452031483699</v>
      </c>
      <c r="AS14" s="36">
        <v>20.8716291100292</v>
      </c>
      <c r="AT14" s="36">
        <v>19.866962713167698</v>
      </c>
      <c r="AU14" s="36">
        <v>18.913069724261501</v>
      </c>
      <c r="AV14" s="36">
        <v>18.014064765400999</v>
      </c>
      <c r="AW14" s="36">
        <v>17.1630105024012</v>
      </c>
      <c r="AX14" s="36">
        <v>16.356688212725299</v>
      </c>
      <c r="AY14" s="36">
        <v>15.5922966338505</v>
      </c>
      <c r="AZ14" s="36">
        <v>14.881863420441</v>
      </c>
      <c r="BA14" s="36">
        <v>14.202136717156</v>
      </c>
      <c r="BB14" s="36">
        <v>13.5580344009533</v>
      </c>
      <c r="BC14" s="36">
        <v>12.951806926283201</v>
      </c>
      <c r="BD14" s="36">
        <v>12.3702287402553</v>
      </c>
      <c r="BE14" s="36">
        <v>11.8174952931974</v>
      </c>
      <c r="BF14" s="36">
        <v>11.2909145412459</v>
      </c>
      <c r="BG14" s="36">
        <v>10.7905287300357</v>
      </c>
      <c r="BH14" s="36">
        <v>10.315862221088301</v>
      </c>
      <c r="BI14" s="36">
        <v>9.8513017294301495</v>
      </c>
      <c r="BJ14" s="36">
        <v>9.4202061350218198</v>
      </c>
      <c r="BK14" s="36">
        <v>9.01220312116466</v>
      </c>
      <c r="BL14" s="80">
        <v>8.6284434844688995</v>
      </c>
      <c r="BM14" s="80">
        <v>8.29102870296974</v>
      </c>
      <c r="BN14" s="80">
        <v>9.4917479884934401</v>
      </c>
      <c r="BO14" s="80">
        <v>9.2138900326747404</v>
      </c>
    </row>
    <row r="15" spans="1:108">
      <c r="A15" s="24" t="s">
        <v>27</v>
      </c>
      <c r="B15" s="24"/>
      <c r="C15" s="25"/>
      <c r="D15" s="26" t="s">
        <v>18</v>
      </c>
      <c r="E15" s="26" t="s">
        <v>18</v>
      </c>
      <c r="F15" s="26" t="s">
        <v>18</v>
      </c>
      <c r="G15" s="26" t="s">
        <v>18</v>
      </c>
      <c r="H15" s="26">
        <v>87.166641848312494</v>
      </c>
      <c r="I15" s="26">
        <v>86.323983468671202</v>
      </c>
      <c r="J15" s="26">
        <v>85.719909974498407</v>
      </c>
      <c r="K15" s="26">
        <v>84.998910963758505</v>
      </c>
      <c r="L15" s="26">
        <v>84.320331947000398</v>
      </c>
      <c r="M15" s="26">
        <v>83.643955309807694</v>
      </c>
      <c r="N15" s="26">
        <v>82.814063475556196</v>
      </c>
      <c r="O15" s="26">
        <v>81.962499980842097</v>
      </c>
      <c r="P15" s="26">
        <v>80.993691851264899</v>
      </c>
      <c r="Q15" s="26">
        <v>79.9143620800467</v>
      </c>
      <c r="R15" s="26">
        <v>78.691133315592296</v>
      </c>
      <c r="S15" s="26">
        <v>77.400321720464603</v>
      </c>
      <c r="T15" s="26">
        <v>75.875327953755104</v>
      </c>
      <c r="U15" s="26">
        <v>74.272936761613707</v>
      </c>
      <c r="V15" s="26">
        <v>72.671587295593497</v>
      </c>
      <c r="W15" s="26">
        <v>71.007425880956802</v>
      </c>
      <c r="X15" s="26">
        <v>69.361773532863296</v>
      </c>
      <c r="Y15" s="26">
        <v>67.798462492053204</v>
      </c>
      <c r="Z15" s="26">
        <v>66.297639364430594</v>
      </c>
      <c r="AA15" s="26">
        <v>64.893146793363698</v>
      </c>
      <c r="AB15" s="26">
        <v>63.4499028223522</v>
      </c>
      <c r="AC15" s="26">
        <v>61.9696954366797</v>
      </c>
      <c r="AD15" s="26">
        <v>60.331101098286503</v>
      </c>
      <c r="AE15" s="26">
        <v>58.477469148001198</v>
      </c>
      <c r="AF15" s="26">
        <v>56.404201029312397</v>
      </c>
      <c r="AG15" s="26">
        <v>54.104994318055503</v>
      </c>
      <c r="AH15" s="26">
        <v>51.6744034449667</v>
      </c>
      <c r="AI15" s="26">
        <v>49.133611292258699</v>
      </c>
      <c r="AJ15" s="26">
        <v>46.561619730828497</v>
      </c>
      <c r="AK15" s="26">
        <v>44.008159255831103</v>
      </c>
      <c r="AL15" s="26">
        <v>41.553946220601901</v>
      </c>
      <c r="AM15" s="26">
        <v>39.184340831654502</v>
      </c>
      <c r="AN15" s="26">
        <v>36.983472421276304</v>
      </c>
      <c r="AO15" s="26">
        <v>34.970070777521002</v>
      </c>
      <c r="AP15" s="26">
        <v>33.1249194074814</v>
      </c>
      <c r="AQ15" s="26">
        <v>31.461228610890402</v>
      </c>
      <c r="AR15" s="26">
        <v>29.999785503631401</v>
      </c>
      <c r="AS15" s="26">
        <v>28.698108431209299</v>
      </c>
      <c r="AT15" s="26">
        <v>27.609276590080899</v>
      </c>
      <c r="AU15" s="26">
        <v>26.655609417310099</v>
      </c>
      <c r="AV15" s="26">
        <v>25.830234379230799</v>
      </c>
      <c r="AW15" s="26">
        <v>25.120932555076902</v>
      </c>
      <c r="AX15" s="26">
        <v>24.547101083219498</v>
      </c>
      <c r="AY15" s="26">
        <v>24.069420404386499</v>
      </c>
      <c r="AZ15" s="26">
        <v>23.668203336166599</v>
      </c>
      <c r="BA15" s="26">
        <v>23.334009838476401</v>
      </c>
      <c r="BB15" s="26">
        <v>23.048974372033101</v>
      </c>
      <c r="BC15" s="26">
        <v>22.798027037610201</v>
      </c>
      <c r="BD15" s="26">
        <v>22.5605123561201</v>
      </c>
      <c r="BE15" s="26">
        <v>22.333966256540201</v>
      </c>
      <c r="BF15" s="26">
        <v>22.107838630648299</v>
      </c>
      <c r="BG15" s="26">
        <v>21.8923945875021</v>
      </c>
      <c r="BH15" s="26">
        <v>21.670990025724901</v>
      </c>
      <c r="BI15" s="26">
        <v>21.4592910580173</v>
      </c>
      <c r="BJ15" s="26">
        <v>21.252501389431401</v>
      </c>
      <c r="BK15" s="26">
        <v>21.063480913451802</v>
      </c>
      <c r="BL15" s="26">
        <v>20.852370797813101</v>
      </c>
      <c r="BM15" s="26">
        <v>20.601628735224502</v>
      </c>
      <c r="BN15" s="26">
        <v>20.433673623971298</v>
      </c>
      <c r="BO15" s="26">
        <v>20.047810529634202</v>
      </c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</row>
    <row r="16" spans="1:108">
      <c r="A16" s="27"/>
      <c r="B16" s="20"/>
      <c r="C16" s="20"/>
      <c r="D16" s="20">
        <v>12</v>
      </c>
      <c r="E16" s="20">
        <v>13</v>
      </c>
      <c r="F16" s="20">
        <v>14</v>
      </c>
      <c r="G16" s="20">
        <v>15</v>
      </c>
      <c r="H16" s="20">
        <v>16</v>
      </c>
      <c r="I16" s="20">
        <v>17</v>
      </c>
      <c r="J16" s="20">
        <v>18</v>
      </c>
      <c r="K16" s="20">
        <v>19</v>
      </c>
      <c r="L16" s="20">
        <v>20</v>
      </c>
      <c r="M16" s="20">
        <v>21</v>
      </c>
      <c r="N16" s="20">
        <v>22</v>
      </c>
      <c r="O16" s="20">
        <v>23</v>
      </c>
      <c r="P16" s="20">
        <v>24</v>
      </c>
      <c r="Q16" s="20">
        <v>25</v>
      </c>
      <c r="R16" s="20">
        <v>26</v>
      </c>
      <c r="S16" s="20">
        <v>27</v>
      </c>
      <c r="T16" s="20">
        <v>28</v>
      </c>
      <c r="U16" s="20">
        <v>29</v>
      </c>
      <c r="V16" s="20">
        <v>30</v>
      </c>
      <c r="W16" s="20">
        <v>31</v>
      </c>
      <c r="X16" s="20">
        <v>32</v>
      </c>
      <c r="Y16" s="20">
        <v>33</v>
      </c>
      <c r="Z16" s="20">
        <v>34</v>
      </c>
      <c r="AA16" s="20">
        <v>35</v>
      </c>
      <c r="AB16" s="20">
        <v>36</v>
      </c>
      <c r="AC16" s="20">
        <v>37</v>
      </c>
      <c r="AD16" s="20">
        <v>38</v>
      </c>
      <c r="AE16" s="20">
        <v>39</v>
      </c>
      <c r="AF16" s="20">
        <v>40</v>
      </c>
      <c r="AG16" s="20">
        <v>41</v>
      </c>
      <c r="AH16" s="20">
        <v>42</v>
      </c>
      <c r="AI16" s="20">
        <v>43</v>
      </c>
      <c r="AJ16" s="20">
        <v>44</v>
      </c>
      <c r="AK16" s="20">
        <v>45</v>
      </c>
      <c r="AL16" s="20">
        <v>46</v>
      </c>
      <c r="AM16" s="20">
        <v>47</v>
      </c>
      <c r="AN16" s="20">
        <v>48</v>
      </c>
      <c r="AO16" s="20">
        <v>49</v>
      </c>
      <c r="AP16" s="20">
        <v>50</v>
      </c>
      <c r="AQ16" s="20">
        <v>51</v>
      </c>
      <c r="AR16" s="20">
        <v>52</v>
      </c>
      <c r="AS16" s="20">
        <v>53</v>
      </c>
      <c r="AT16" s="20">
        <v>54</v>
      </c>
      <c r="AU16" s="20">
        <v>55</v>
      </c>
      <c r="AV16" s="20">
        <v>56</v>
      </c>
      <c r="AW16" s="20">
        <v>57</v>
      </c>
      <c r="AX16" s="20">
        <v>58</v>
      </c>
      <c r="AY16" s="20">
        <v>59</v>
      </c>
      <c r="AZ16" s="20">
        <v>60</v>
      </c>
      <c r="BA16" s="20">
        <v>61</v>
      </c>
      <c r="BB16" s="20">
        <v>62</v>
      </c>
      <c r="BC16" s="20">
        <v>63</v>
      </c>
      <c r="BD16" s="20">
        <v>64</v>
      </c>
      <c r="BE16" s="20">
        <v>65</v>
      </c>
      <c r="BF16" s="20">
        <v>66</v>
      </c>
      <c r="BG16" s="20">
        <v>67</v>
      </c>
      <c r="BH16" s="20">
        <v>68</v>
      </c>
      <c r="BI16" s="20">
        <v>69</v>
      </c>
      <c r="BJ16" s="20">
        <v>70</v>
      </c>
      <c r="BK16" s="20">
        <v>71</v>
      </c>
      <c r="BL16" s="81"/>
      <c r="BM16" s="81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</row>
    <row r="17" spans="1:69" s="12" customFormat="1">
      <c r="A17" s="27" t="s">
        <v>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L17" s="80"/>
      <c r="BM17" s="80"/>
      <c r="BO17" s="9"/>
      <c r="BP17" s="9"/>
      <c r="BQ17" s="9"/>
    </row>
    <row r="18" spans="1:69" s="12" customFormat="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O18" s="9"/>
      <c r="BP18" s="9"/>
      <c r="BQ18" s="9"/>
    </row>
    <row r="19" spans="1:69" s="12" customFormat="1">
      <c r="A19" s="47" t="s">
        <v>28</v>
      </c>
      <c r="B19" s="60"/>
      <c r="C19" s="60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O19" s="9"/>
      <c r="BP19" s="9"/>
      <c r="BQ19" s="9"/>
    </row>
    <row r="20" spans="1:69" s="12" customFormat="1">
      <c r="A20" s="91" t="s">
        <v>59</v>
      </c>
      <c r="B20" s="60"/>
      <c r="C20" s="60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O20" s="9"/>
      <c r="BP20" s="9"/>
      <c r="BQ20" s="9"/>
    </row>
    <row r="21" spans="1:69" s="12" customFormat="1">
      <c r="A21"/>
      <c r="B21" s="60"/>
      <c r="C21" s="60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O21" s="9"/>
      <c r="BP21" s="9"/>
      <c r="BQ21" s="9"/>
    </row>
    <row r="22" spans="1:69" s="12" customFormat="1">
      <c r="A22"/>
      <c r="B22" s="60"/>
      <c r="C22" s="60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O22" s="9"/>
      <c r="BP22" s="9"/>
      <c r="BQ22" s="9"/>
    </row>
    <row r="23" spans="1:69" customFormat="1" ht="12.5">
      <c r="BL23" s="98"/>
      <c r="BM23" s="98"/>
      <c r="BN23" s="98"/>
      <c r="BO23" s="98"/>
      <c r="BP23" s="98"/>
      <c r="BQ23" s="98"/>
    </row>
    <row r="24" spans="1:69" customFormat="1" ht="12.5">
      <c r="BL24" s="98"/>
      <c r="BM24" s="98"/>
      <c r="BN24" s="98"/>
      <c r="BO24" s="98"/>
      <c r="BP24" s="98"/>
      <c r="BQ24" s="98"/>
    </row>
    <row r="25" spans="1:69" customFormat="1" ht="12.5">
      <c r="BL25" s="98"/>
      <c r="BM25" s="98"/>
      <c r="BN25" s="98"/>
      <c r="BO25" s="98"/>
      <c r="BP25" s="98"/>
      <c r="BQ25" s="98"/>
    </row>
    <row r="26" spans="1:69" customFormat="1" ht="12.5">
      <c r="BL26" s="98"/>
      <c r="BM26" s="98"/>
      <c r="BN26" s="98"/>
      <c r="BO26" s="98"/>
      <c r="BP26" s="98"/>
      <c r="BQ26" s="98"/>
    </row>
    <row r="27" spans="1:69" customFormat="1" ht="12.5">
      <c r="BL27" s="98"/>
      <c r="BM27" s="98"/>
      <c r="BN27" s="98"/>
      <c r="BO27" s="98"/>
      <c r="BP27" s="98"/>
      <c r="BQ27" s="98"/>
    </row>
    <row r="28" spans="1:69" customFormat="1" ht="12.5">
      <c r="BL28" s="98"/>
      <c r="BM28" s="98"/>
      <c r="BN28" s="98"/>
      <c r="BO28" s="98"/>
      <c r="BP28" s="98"/>
      <c r="BQ28" s="98"/>
    </row>
    <row r="29" spans="1:69" customFormat="1" ht="12.5">
      <c r="BL29" s="98"/>
      <c r="BM29" s="98"/>
      <c r="BN29" s="98"/>
      <c r="BO29" s="98"/>
      <c r="BP29" s="98"/>
      <c r="BQ29" s="98"/>
    </row>
    <row r="30" spans="1:69" customFormat="1" ht="12.5">
      <c r="BL30" s="98"/>
      <c r="BM30" s="98"/>
      <c r="BN30" s="98"/>
      <c r="BO30" s="98"/>
      <c r="BP30" s="98"/>
      <c r="BQ30" s="98"/>
    </row>
    <row r="31" spans="1:69" customFormat="1" ht="12.5">
      <c r="BL31" s="98"/>
      <c r="BM31" s="98"/>
      <c r="BN31" s="98"/>
      <c r="BO31" s="98"/>
      <c r="BP31" s="98"/>
      <c r="BQ31" s="98"/>
    </row>
    <row r="32" spans="1:69" customFormat="1" ht="12.5">
      <c r="BL32" s="98"/>
      <c r="BM32" s="98"/>
      <c r="BN32" s="98"/>
      <c r="BO32" s="98"/>
      <c r="BP32" s="98"/>
      <c r="BQ32" s="98"/>
    </row>
    <row r="33" spans="1:69" customFormat="1">
      <c r="A33" s="9"/>
      <c r="BL33" s="98"/>
      <c r="BM33" s="98"/>
      <c r="BN33" s="98"/>
      <c r="BO33" s="98"/>
      <c r="BP33" s="98"/>
      <c r="BQ33" s="98"/>
    </row>
    <row r="34" spans="1:69" customFormat="1">
      <c r="A34" s="9"/>
      <c r="BL34" s="98"/>
      <c r="BM34" s="98"/>
      <c r="BN34" s="98"/>
      <c r="BO34" s="98"/>
      <c r="BP34" s="98"/>
      <c r="BQ34" s="98"/>
    </row>
  </sheetData>
  <mergeCells count="3">
    <mergeCell ref="A1:BG1"/>
    <mergeCell ref="A2:BG2"/>
    <mergeCell ref="A18:BF18"/>
  </mergeCells>
  <phoneticPr fontId="63"/>
  <hyperlinks>
    <hyperlink ref="A20" r:id="rId1" display="All countries: UN IGME (2021), Child mortality database" xr:uid="{727D2B9E-523B-4F8B-8757-A036C3E1A143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  <headerFooter>
    <oddFooter>&amp;C_x000D_&amp;1#&amp;"Calibri"&amp;10&amp;K0000FF Restricted Use - À usage restreint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DF60"/>
  <sheetViews>
    <sheetView showGridLines="0" zoomScale="85" zoomScaleNormal="85" workbookViewId="0">
      <pane xSplit="5" ySplit="4" topLeftCell="F5" activePane="bottomRight" state="frozen"/>
      <selection activeCell="AM8" sqref="AM8"/>
      <selection pane="topRight" activeCell="AM8" sqref="AM8"/>
      <selection pane="bottomLeft" activeCell="AM8" sqref="AM8"/>
      <selection pane="bottomRight" sqref="A1:BM1"/>
    </sheetView>
  </sheetViews>
  <sheetFormatPr defaultColWidth="4.7265625" defaultRowHeight="13"/>
  <cols>
    <col min="1" max="1" width="12" style="9" customWidth="1"/>
    <col min="2" max="3" width="4.7265625" style="30"/>
    <col min="4" max="4" width="24.36328125" style="30" customWidth="1"/>
    <col min="5" max="5" width="2.26953125" style="30" customWidth="1"/>
    <col min="6" max="47" width="5.26953125" style="30" customWidth="1"/>
    <col min="48" max="60" width="5.26953125" style="12" customWidth="1"/>
    <col min="61" max="62" width="5.26953125" style="12" bestFit="1" customWidth="1"/>
    <col min="63" max="64" width="5.26953125" style="12" customWidth="1"/>
    <col min="65" max="65" width="5.26953125" style="12" bestFit="1" customWidth="1"/>
    <col min="66" max="67" width="4.7265625" style="9"/>
    <col min="68" max="109" width="4.7265625" style="12"/>
    <col min="110" max="110" width="4.7265625" style="13"/>
    <col min="111" max="16384" width="4.7265625" style="9"/>
  </cols>
  <sheetData>
    <row r="1" spans="1:110" ht="15">
      <c r="A1" s="130" t="s">
        <v>57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2"/>
      <c r="BO1" s="12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</row>
    <row r="2" spans="1:110" ht="13.5" thickBot="1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N2" s="12"/>
      <c r="BO2" s="12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</row>
    <row r="3" spans="1:110">
      <c r="A3" s="14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</row>
    <row r="4" spans="1:110">
      <c r="A4" s="18" t="s">
        <v>4</v>
      </c>
      <c r="B4" s="18" t="s">
        <v>3</v>
      </c>
      <c r="C4" s="133"/>
      <c r="D4" s="133"/>
      <c r="E4" s="66"/>
      <c r="F4" s="18">
        <v>1960</v>
      </c>
      <c r="G4" s="18">
        <v>1961</v>
      </c>
      <c r="H4" s="18">
        <v>1962</v>
      </c>
      <c r="I4" s="18">
        <v>1963</v>
      </c>
      <c r="J4" s="18">
        <v>1964</v>
      </c>
      <c r="K4" s="18">
        <v>1965</v>
      </c>
      <c r="L4" s="18">
        <v>1966</v>
      </c>
      <c r="M4" s="18">
        <v>1967</v>
      </c>
      <c r="N4" s="18">
        <v>1968</v>
      </c>
      <c r="O4" s="18">
        <v>1969</v>
      </c>
      <c r="P4" s="18">
        <v>1970</v>
      </c>
      <c r="Q4" s="18">
        <v>1971</v>
      </c>
      <c r="R4" s="18">
        <v>1972</v>
      </c>
      <c r="S4" s="18">
        <v>1973</v>
      </c>
      <c r="T4" s="18">
        <v>1974</v>
      </c>
      <c r="U4" s="18">
        <v>1975</v>
      </c>
      <c r="V4" s="18">
        <v>1976</v>
      </c>
      <c r="W4" s="18">
        <v>1977</v>
      </c>
      <c r="X4" s="18">
        <v>1978</v>
      </c>
      <c r="Y4" s="18">
        <v>1979</v>
      </c>
      <c r="Z4" s="18">
        <v>1980</v>
      </c>
      <c r="AA4" s="18">
        <v>1981</v>
      </c>
      <c r="AB4" s="18">
        <v>1982</v>
      </c>
      <c r="AC4" s="18">
        <v>1983</v>
      </c>
      <c r="AD4" s="18">
        <v>1984</v>
      </c>
      <c r="AE4" s="18">
        <v>1985</v>
      </c>
      <c r="AF4" s="18">
        <v>1986</v>
      </c>
      <c r="AG4" s="18">
        <v>1987</v>
      </c>
      <c r="AH4" s="18">
        <v>1988</v>
      </c>
      <c r="AI4" s="18">
        <v>1989</v>
      </c>
      <c r="AJ4" s="18">
        <v>1990</v>
      </c>
      <c r="AK4" s="18">
        <v>1991</v>
      </c>
      <c r="AL4" s="18">
        <v>1992</v>
      </c>
      <c r="AM4" s="18">
        <v>1993</v>
      </c>
      <c r="AN4" s="18">
        <v>1994</v>
      </c>
      <c r="AO4" s="18">
        <v>1995</v>
      </c>
      <c r="AP4" s="18">
        <v>1996</v>
      </c>
      <c r="AQ4" s="18">
        <v>1997</v>
      </c>
      <c r="AR4" s="18">
        <v>1998</v>
      </c>
      <c r="AS4" s="18">
        <v>1999</v>
      </c>
      <c r="AT4" s="18">
        <v>2000</v>
      </c>
      <c r="AU4" s="18">
        <v>2001</v>
      </c>
      <c r="AV4" s="18">
        <v>2002</v>
      </c>
      <c r="AW4" s="18">
        <v>2003</v>
      </c>
      <c r="AX4" s="18">
        <v>2004</v>
      </c>
      <c r="AY4" s="18">
        <v>2005</v>
      </c>
      <c r="AZ4" s="18">
        <v>2006</v>
      </c>
      <c r="BA4" s="18">
        <v>2007</v>
      </c>
      <c r="BB4" s="18">
        <v>2008</v>
      </c>
      <c r="BC4" s="18">
        <v>2009</v>
      </c>
      <c r="BD4" s="18">
        <v>2010</v>
      </c>
      <c r="BE4" s="18">
        <v>2011</v>
      </c>
      <c r="BF4" s="18">
        <v>2012</v>
      </c>
      <c r="BG4" s="18">
        <v>2013</v>
      </c>
      <c r="BH4" s="18">
        <v>2014</v>
      </c>
      <c r="BI4" s="18">
        <v>2015</v>
      </c>
      <c r="BJ4" s="18">
        <v>2016</v>
      </c>
      <c r="BK4" s="18">
        <v>2017</v>
      </c>
      <c r="BL4" s="18">
        <v>2018</v>
      </c>
      <c r="BM4" s="18">
        <v>2019</v>
      </c>
      <c r="BN4" s="88">
        <v>2020</v>
      </c>
      <c r="BO4" s="88">
        <v>2021</v>
      </c>
      <c r="BP4" s="18">
        <v>2022</v>
      </c>
      <c r="BQ4" s="18">
        <v>2023</v>
      </c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</row>
    <row r="5" spans="1:110">
      <c r="A5" s="134" t="s">
        <v>25</v>
      </c>
      <c r="B5" s="134"/>
      <c r="C5" s="136" t="s">
        <v>6</v>
      </c>
      <c r="D5" s="136"/>
      <c r="E5" s="19"/>
      <c r="F5" s="19">
        <v>20.2</v>
      </c>
      <c r="G5" s="84">
        <v>19.5</v>
      </c>
      <c r="H5" s="84">
        <v>20.399999999999999</v>
      </c>
      <c r="I5" s="84">
        <v>19.5</v>
      </c>
      <c r="J5" s="84">
        <v>19.100000000000001</v>
      </c>
      <c r="K5" s="84">
        <v>18.5</v>
      </c>
      <c r="L5" s="84">
        <v>18.7</v>
      </c>
      <c r="M5" s="84">
        <v>18.3</v>
      </c>
      <c r="N5" s="84">
        <v>17.8</v>
      </c>
      <c r="O5" s="84">
        <v>17.899999999999999</v>
      </c>
      <c r="P5" s="84">
        <v>17.899999999999999</v>
      </c>
      <c r="Q5" s="87">
        <v>17.3</v>
      </c>
      <c r="R5" s="87">
        <v>16.7</v>
      </c>
      <c r="S5" s="19">
        <v>16.5</v>
      </c>
      <c r="T5" s="19">
        <v>16.100000000000001</v>
      </c>
      <c r="U5" s="19">
        <v>14.3</v>
      </c>
      <c r="V5" s="19">
        <v>13.8</v>
      </c>
      <c r="W5" s="19">
        <v>12.5</v>
      </c>
      <c r="X5" s="19">
        <v>12.2</v>
      </c>
      <c r="Y5" s="19">
        <v>11.4</v>
      </c>
      <c r="Z5" s="19">
        <v>10.7</v>
      </c>
      <c r="AA5" s="19">
        <v>10</v>
      </c>
      <c r="AB5" s="19">
        <v>10.3</v>
      </c>
      <c r="AC5" s="19">
        <v>9.6</v>
      </c>
      <c r="AD5" s="19">
        <v>9.1999999999999993</v>
      </c>
      <c r="AE5" s="19">
        <v>9.9</v>
      </c>
      <c r="AF5" s="19">
        <v>8.8000000000000007</v>
      </c>
      <c r="AG5" s="19">
        <v>8.6999999999999993</v>
      </c>
      <c r="AH5" s="19">
        <v>8.6999999999999993</v>
      </c>
      <c r="AI5" s="19">
        <v>8</v>
      </c>
      <c r="AJ5" s="19">
        <v>8.1999999999999993</v>
      </c>
      <c r="AK5" s="19">
        <v>7.1</v>
      </c>
      <c r="AL5" s="19">
        <v>7</v>
      </c>
      <c r="AM5" s="19">
        <v>6.1</v>
      </c>
      <c r="AN5" s="19">
        <v>5.9</v>
      </c>
      <c r="AO5" s="19">
        <v>5.7</v>
      </c>
      <c r="AP5" s="19">
        <v>5.8</v>
      </c>
      <c r="AQ5" s="19">
        <v>5.3</v>
      </c>
      <c r="AR5" s="19">
        <v>5</v>
      </c>
      <c r="AS5" s="19">
        <v>5.7</v>
      </c>
      <c r="AT5" s="19">
        <v>5.2</v>
      </c>
      <c r="AU5" s="19">
        <v>5.3</v>
      </c>
      <c r="AV5" s="19">
        <v>5</v>
      </c>
      <c r="AW5" s="19">
        <v>4.8</v>
      </c>
      <c r="AX5" s="19">
        <v>4.7</v>
      </c>
      <c r="AY5" s="19">
        <v>4.9000000000000004</v>
      </c>
      <c r="AZ5" s="19">
        <v>4.7</v>
      </c>
      <c r="BA5" s="19">
        <v>4.0999999999999996</v>
      </c>
      <c r="BB5" s="19">
        <v>4.0999999999999996</v>
      </c>
      <c r="BC5" s="19">
        <v>4.2</v>
      </c>
      <c r="BD5" s="19">
        <v>4.0999999999999996</v>
      </c>
      <c r="BE5" s="19">
        <v>3.8</v>
      </c>
      <c r="BF5" s="19">
        <v>3.3</v>
      </c>
      <c r="BG5" s="19">
        <v>3.6</v>
      </c>
      <c r="BH5" s="19">
        <v>3.4</v>
      </c>
      <c r="BI5" s="19">
        <v>3.2</v>
      </c>
      <c r="BJ5" s="19">
        <v>3.1</v>
      </c>
      <c r="BK5" s="19">
        <v>3.3</v>
      </c>
      <c r="BL5" s="19">
        <v>3.1</v>
      </c>
      <c r="BM5" s="19">
        <v>3.3</v>
      </c>
      <c r="BN5" s="19">
        <v>3.2</v>
      </c>
      <c r="BO5" s="19">
        <v>3.3</v>
      </c>
      <c r="BP5" s="19">
        <v>3.2</v>
      </c>
      <c r="BQ5" s="19">
        <v>3.2</v>
      </c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>
      <c r="A6" s="135"/>
      <c r="B6" s="135"/>
      <c r="C6" s="67" t="s">
        <v>5</v>
      </c>
      <c r="D6" s="20" t="s">
        <v>7</v>
      </c>
      <c r="E6" s="20"/>
      <c r="F6" s="30">
        <v>14.6</v>
      </c>
      <c r="G6" s="30">
        <v>14</v>
      </c>
      <c r="H6" s="36">
        <v>14.7</v>
      </c>
      <c r="I6" s="36">
        <v>14.3</v>
      </c>
      <c r="J6" s="36">
        <v>13.6</v>
      </c>
      <c r="K6" s="36">
        <v>13.2</v>
      </c>
      <c r="L6" s="36">
        <v>13.1</v>
      </c>
      <c r="M6" s="36">
        <v>13.3</v>
      </c>
      <c r="N6" s="36">
        <v>12.9</v>
      </c>
      <c r="O6" s="36">
        <v>13</v>
      </c>
      <c r="P6" s="36">
        <v>12.9</v>
      </c>
      <c r="Q6" s="36">
        <v>12.2</v>
      </c>
      <c r="R6" s="36">
        <v>12</v>
      </c>
      <c r="S6" s="36">
        <v>11.8</v>
      </c>
      <c r="T6" s="36">
        <v>11.6</v>
      </c>
      <c r="U6" s="36">
        <v>10</v>
      </c>
      <c r="V6" s="36">
        <v>9.9</v>
      </c>
      <c r="W6" s="36">
        <v>8.6999999999999993</v>
      </c>
      <c r="X6" s="36">
        <v>8.1999999999999993</v>
      </c>
      <c r="Y6" s="36">
        <v>7.6</v>
      </c>
      <c r="Z6" s="36">
        <v>7.1</v>
      </c>
      <c r="AA6" s="36">
        <v>6.4</v>
      </c>
      <c r="AB6" s="36">
        <v>6.7</v>
      </c>
      <c r="AC6" s="36">
        <v>6</v>
      </c>
      <c r="AD6" s="36">
        <v>5.5</v>
      </c>
      <c r="AE6" s="36">
        <v>6.2</v>
      </c>
      <c r="AF6" s="36">
        <v>5.4</v>
      </c>
      <c r="AG6" s="36">
        <v>5.0999999999999996</v>
      </c>
      <c r="AH6" s="36">
        <v>5.3</v>
      </c>
      <c r="AI6" s="30">
        <v>4.7</v>
      </c>
      <c r="AJ6" s="30">
        <v>4.9000000000000004</v>
      </c>
      <c r="AK6" s="30">
        <v>4.4000000000000004</v>
      </c>
      <c r="AL6" s="30">
        <v>4.5999999999999996</v>
      </c>
      <c r="AM6" s="30">
        <v>3.9</v>
      </c>
      <c r="AN6" s="30">
        <v>3.9</v>
      </c>
      <c r="AO6" s="30">
        <v>3.7</v>
      </c>
      <c r="AP6" s="30">
        <v>3.8</v>
      </c>
      <c r="AQ6" s="30">
        <v>3.6</v>
      </c>
      <c r="AR6" s="30">
        <v>3.4</v>
      </c>
      <c r="AS6" s="30">
        <v>3.8</v>
      </c>
      <c r="AT6" s="30">
        <v>3.5</v>
      </c>
      <c r="AU6" s="30">
        <v>3.7</v>
      </c>
      <c r="AV6" s="30">
        <v>3.4</v>
      </c>
      <c r="AW6" s="30">
        <v>3.4</v>
      </c>
      <c r="AX6" s="30">
        <v>3.2</v>
      </c>
      <c r="AY6" s="30">
        <v>3.5</v>
      </c>
      <c r="AZ6" s="30">
        <v>3.2</v>
      </c>
      <c r="BA6" s="30">
        <v>2.9</v>
      </c>
      <c r="BB6" s="30">
        <v>2.8</v>
      </c>
      <c r="BC6" s="30">
        <v>3</v>
      </c>
      <c r="BD6" s="30">
        <v>2.8</v>
      </c>
      <c r="BE6" s="30">
        <v>2.7</v>
      </c>
      <c r="BF6" s="30">
        <v>2.2999999999999998</v>
      </c>
      <c r="BG6" s="30">
        <v>2.5</v>
      </c>
      <c r="BH6" s="30">
        <v>2.4</v>
      </c>
      <c r="BI6" s="30">
        <v>2.2999999999999998</v>
      </c>
      <c r="BJ6" s="30">
        <v>2.2999999999999998</v>
      </c>
      <c r="BK6" s="30">
        <v>2.4</v>
      </c>
      <c r="BL6" s="30">
        <v>2.2999999999999998</v>
      </c>
      <c r="BM6" s="30">
        <v>2.4</v>
      </c>
      <c r="BN6" s="30">
        <v>2.4</v>
      </c>
      <c r="BO6" s="30">
        <v>2.4</v>
      </c>
      <c r="BP6" s="30">
        <v>2.4</v>
      </c>
      <c r="BQ6" s="30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</row>
    <row r="7" spans="1:110">
      <c r="A7" s="135"/>
      <c r="B7" s="135"/>
      <c r="C7" s="21" t="s">
        <v>5</v>
      </c>
      <c r="D7" s="19" t="s">
        <v>8</v>
      </c>
      <c r="E7" s="19"/>
      <c r="F7" s="19">
        <f>F5-F6</f>
        <v>5.6</v>
      </c>
      <c r="G7" s="19">
        <f t="shared" ref="G7:U7" si="0">G5-G6</f>
        <v>5.5</v>
      </c>
      <c r="H7" s="19">
        <f t="shared" si="0"/>
        <v>5.6999999999999993</v>
      </c>
      <c r="I7" s="19">
        <f t="shared" si="0"/>
        <v>5.1999999999999993</v>
      </c>
      <c r="J7" s="19">
        <f t="shared" si="0"/>
        <v>5.5000000000000018</v>
      </c>
      <c r="K7" s="19">
        <f t="shared" si="0"/>
        <v>5.3000000000000007</v>
      </c>
      <c r="L7" s="19">
        <f t="shared" si="0"/>
        <v>5.6</v>
      </c>
      <c r="M7" s="19">
        <f t="shared" si="0"/>
        <v>5</v>
      </c>
      <c r="N7" s="19">
        <f t="shared" si="0"/>
        <v>4.9000000000000004</v>
      </c>
      <c r="O7" s="19">
        <f t="shared" si="0"/>
        <v>4.8999999999999986</v>
      </c>
      <c r="P7" s="19">
        <f t="shared" si="0"/>
        <v>4.9999999999999982</v>
      </c>
      <c r="Q7" s="19">
        <f t="shared" si="0"/>
        <v>5.1000000000000014</v>
      </c>
      <c r="R7" s="19">
        <f t="shared" si="0"/>
        <v>4.6999999999999993</v>
      </c>
      <c r="S7" s="19">
        <f t="shared" si="0"/>
        <v>4.6999999999999993</v>
      </c>
      <c r="T7" s="19">
        <f t="shared" si="0"/>
        <v>4.5000000000000018</v>
      </c>
      <c r="U7" s="19">
        <f t="shared" si="0"/>
        <v>4.3000000000000007</v>
      </c>
      <c r="V7" s="19">
        <f t="shared" ref="V7" si="1">V5-V6</f>
        <v>3.9000000000000004</v>
      </c>
      <c r="W7" s="19">
        <f t="shared" ref="W7" si="2">W5-W6</f>
        <v>3.8000000000000007</v>
      </c>
      <c r="X7" s="19">
        <f t="shared" ref="X7" si="3">X5-X6</f>
        <v>4</v>
      </c>
      <c r="Y7" s="19">
        <f t="shared" ref="Y7" si="4">Y5-Y6</f>
        <v>3.8000000000000007</v>
      </c>
      <c r="Z7" s="19">
        <f t="shared" ref="Z7" si="5">Z5-Z6</f>
        <v>3.5999999999999996</v>
      </c>
      <c r="AA7" s="19">
        <f t="shared" ref="AA7" si="6">AA5-AA6</f>
        <v>3.5999999999999996</v>
      </c>
      <c r="AB7" s="19">
        <f t="shared" ref="AB7" si="7">AB5-AB6</f>
        <v>3.6000000000000005</v>
      </c>
      <c r="AC7" s="19">
        <f t="shared" ref="AC7" si="8">AC5-AC6</f>
        <v>3.5999999999999996</v>
      </c>
      <c r="AD7" s="19">
        <f t="shared" ref="AD7" si="9">AD5-AD6</f>
        <v>3.6999999999999993</v>
      </c>
      <c r="AE7" s="19">
        <f t="shared" ref="AE7" si="10">AE5-AE6</f>
        <v>3.7</v>
      </c>
      <c r="AF7" s="19">
        <f t="shared" ref="AF7" si="11">AF5-AF6</f>
        <v>3.4000000000000004</v>
      </c>
      <c r="AG7" s="19">
        <f t="shared" ref="AG7" si="12">AG5-AG6</f>
        <v>3.5999999999999996</v>
      </c>
      <c r="AH7" s="23">
        <f t="shared" ref="AH7" si="13">AH5-AH6</f>
        <v>3.3999999999999995</v>
      </c>
      <c r="AI7" s="23">
        <f t="shared" ref="AI7:AJ7" si="14">AI5-AI6</f>
        <v>3.3</v>
      </c>
      <c r="AJ7" s="23">
        <f t="shared" si="14"/>
        <v>3.2999999999999989</v>
      </c>
      <c r="AK7" s="23">
        <f t="shared" ref="AK7" si="15">AK5-AK6</f>
        <v>2.6999999999999993</v>
      </c>
      <c r="AL7" s="23">
        <f t="shared" ref="AL7" si="16">AL5-AL6</f>
        <v>2.4000000000000004</v>
      </c>
      <c r="AM7" s="23">
        <f t="shared" ref="AM7" si="17">AM5-AM6</f>
        <v>2.1999999999999997</v>
      </c>
      <c r="AN7" s="23">
        <f t="shared" ref="AN7" si="18">AN5-AN6</f>
        <v>2.0000000000000004</v>
      </c>
      <c r="AO7" s="23">
        <f t="shared" ref="AO7" si="19">AO5-AO6</f>
        <v>2</v>
      </c>
      <c r="AP7" s="23">
        <f t="shared" ref="AP7" si="20">AP5-AP6</f>
        <v>2</v>
      </c>
      <c r="AQ7" s="23">
        <f t="shared" ref="AQ7" si="21">AQ5-AQ6</f>
        <v>1.6999999999999997</v>
      </c>
      <c r="AR7" s="23">
        <f t="shared" ref="AR7" si="22">AR5-AR6</f>
        <v>1.6</v>
      </c>
      <c r="AS7" s="23">
        <f t="shared" ref="AS7" si="23">AS5-AS6</f>
        <v>1.9000000000000004</v>
      </c>
      <c r="AT7" s="23">
        <f t="shared" ref="AT7" si="24">AT5-AT6</f>
        <v>1.7000000000000002</v>
      </c>
      <c r="AU7" s="23">
        <f t="shared" ref="AU7" si="25">AU5-AU6</f>
        <v>1.5999999999999996</v>
      </c>
      <c r="AV7" s="23">
        <f t="shared" ref="AV7" si="26">AV5-AV6</f>
        <v>1.6</v>
      </c>
      <c r="AW7" s="23">
        <f t="shared" ref="AW7" si="27">AW5-AW6</f>
        <v>1.4</v>
      </c>
      <c r="AX7" s="23">
        <f t="shared" ref="AX7" si="28">AX5-AX6</f>
        <v>1.5</v>
      </c>
      <c r="AY7" s="23">
        <f t="shared" ref="AY7" si="29">AY5-AY6</f>
        <v>1.4000000000000004</v>
      </c>
      <c r="AZ7" s="23">
        <f t="shared" ref="AZ7" si="30">AZ5-AZ6</f>
        <v>1.5</v>
      </c>
      <c r="BA7" s="23">
        <f t="shared" ref="BA7" si="31">BA5-BA6</f>
        <v>1.1999999999999997</v>
      </c>
      <c r="BB7" s="23">
        <f t="shared" ref="BB7" si="32">BB5-BB6</f>
        <v>1.2999999999999998</v>
      </c>
      <c r="BC7" s="23">
        <f t="shared" ref="BC7" si="33">BC5-BC6</f>
        <v>1.2000000000000002</v>
      </c>
      <c r="BD7" s="23">
        <f t="shared" ref="BD7" si="34">BD5-BD6</f>
        <v>1.2999999999999998</v>
      </c>
      <c r="BE7" s="23">
        <f t="shared" ref="BE7" si="35">BE5-BE6</f>
        <v>1.0999999999999996</v>
      </c>
      <c r="BF7" s="23">
        <f t="shared" ref="BF7" si="36">BF5-BF6</f>
        <v>1</v>
      </c>
      <c r="BG7" s="23">
        <f t="shared" ref="BG7" si="37">BG5-BG6</f>
        <v>1.1000000000000001</v>
      </c>
      <c r="BH7" s="23">
        <f t="shared" ref="BH7" si="38">BH5-BH6</f>
        <v>1</v>
      </c>
      <c r="BI7" s="23">
        <f t="shared" ref="BI7" si="39">BI5-BI6</f>
        <v>0.90000000000000036</v>
      </c>
      <c r="BJ7" s="23">
        <f t="shared" ref="BJ7" si="40">BJ5-BJ6</f>
        <v>0.80000000000000027</v>
      </c>
      <c r="BK7" s="23">
        <f t="shared" ref="BK7" si="41">BK5-BK6</f>
        <v>0.89999999999999991</v>
      </c>
      <c r="BL7" s="23">
        <f t="shared" ref="BL7" si="42">BL5-BL6</f>
        <v>0.80000000000000027</v>
      </c>
      <c r="BM7" s="23">
        <f t="shared" ref="BM7" si="43">BM5-BM6</f>
        <v>0.89999999999999991</v>
      </c>
      <c r="BN7" s="23">
        <f t="shared" ref="BN7" si="44">BN5-BN6</f>
        <v>0.80000000000000027</v>
      </c>
      <c r="BO7" s="23">
        <f t="shared" ref="BO7:BP7" si="45">BO5-BO6</f>
        <v>0.89999999999999991</v>
      </c>
      <c r="BP7" s="23">
        <f t="shared" si="45"/>
        <v>0.80000000000000027</v>
      </c>
      <c r="BQ7" s="23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</row>
    <row r="8" spans="1:110">
      <c r="A8" s="137" t="s">
        <v>12</v>
      </c>
      <c r="B8" s="137"/>
      <c r="C8" s="139" t="s">
        <v>6</v>
      </c>
      <c r="D8" s="139"/>
      <c r="E8" s="68"/>
      <c r="F8" s="77" t="s">
        <v>18</v>
      </c>
      <c r="G8" s="77" t="s">
        <v>18</v>
      </c>
      <c r="H8" s="77" t="s">
        <v>18</v>
      </c>
      <c r="I8" s="77" t="s">
        <v>18</v>
      </c>
      <c r="J8" s="77" t="s">
        <v>18</v>
      </c>
      <c r="K8" s="77" t="s">
        <v>18</v>
      </c>
      <c r="L8" s="77" t="s">
        <v>18</v>
      </c>
      <c r="M8" s="77" t="s">
        <v>18</v>
      </c>
      <c r="N8" s="77" t="s">
        <v>18</v>
      </c>
      <c r="O8" s="77">
        <v>83.1</v>
      </c>
      <c r="P8" s="77">
        <v>79.3</v>
      </c>
      <c r="Q8" s="77">
        <v>75.7</v>
      </c>
      <c r="R8" s="77">
        <v>72.099999999999994</v>
      </c>
      <c r="S8" s="77">
        <v>68.7</v>
      </c>
      <c r="T8" s="77">
        <v>65.099999999999994</v>
      </c>
      <c r="U8" s="77">
        <v>61.5</v>
      </c>
      <c r="V8" s="77">
        <v>58</v>
      </c>
      <c r="W8" s="77">
        <v>54.7</v>
      </c>
      <c r="X8" s="77">
        <v>51.7</v>
      </c>
      <c r="Y8" s="77">
        <v>49.1</v>
      </c>
      <c r="Z8" s="77">
        <v>46.9</v>
      </c>
      <c r="AA8" s="77">
        <v>45.1</v>
      </c>
      <c r="AB8" s="77">
        <v>43.7</v>
      </c>
      <c r="AC8" s="77">
        <v>42.7</v>
      </c>
      <c r="AD8" s="77">
        <v>42.1</v>
      </c>
      <c r="AE8" s="77">
        <v>41.8</v>
      </c>
      <c r="AF8" s="77">
        <v>41.8</v>
      </c>
      <c r="AG8" s="77">
        <v>42.1</v>
      </c>
      <c r="AH8" s="76">
        <v>42.4</v>
      </c>
      <c r="AI8" s="76">
        <v>42.6</v>
      </c>
      <c r="AJ8" s="76">
        <v>42.7</v>
      </c>
      <c r="AK8" s="76">
        <v>42.4</v>
      </c>
      <c r="AL8" s="76">
        <v>41.9</v>
      </c>
      <c r="AM8" s="76">
        <v>41</v>
      </c>
      <c r="AN8" s="76">
        <v>39.799999999999997</v>
      </c>
      <c r="AO8" s="76">
        <v>38.4</v>
      </c>
      <c r="AP8" s="76">
        <v>37</v>
      </c>
      <c r="AQ8" s="76">
        <v>35.4</v>
      </c>
      <c r="AR8" s="76">
        <v>33.799999999999997</v>
      </c>
      <c r="AS8" s="76">
        <v>31.9</v>
      </c>
      <c r="AT8" s="76">
        <v>30</v>
      </c>
      <c r="AU8" s="76">
        <v>27.9</v>
      </c>
      <c r="AV8" s="76">
        <v>25.7</v>
      </c>
      <c r="AW8" s="76">
        <v>23.5</v>
      </c>
      <c r="AX8" s="76">
        <v>21.4</v>
      </c>
      <c r="AY8" s="76">
        <v>19.5</v>
      </c>
      <c r="AZ8" s="76">
        <v>17.7</v>
      </c>
      <c r="BA8" s="76">
        <v>16.2</v>
      </c>
      <c r="BB8" s="76">
        <v>14.8</v>
      </c>
      <c r="BC8" s="76">
        <v>13.6</v>
      </c>
      <c r="BD8" s="76">
        <v>12.5</v>
      </c>
      <c r="BE8" s="76">
        <v>11.5</v>
      </c>
      <c r="BF8" s="76">
        <v>10.6</v>
      </c>
      <c r="BG8" s="76">
        <v>9.6999999999999993</v>
      </c>
      <c r="BH8" s="76">
        <v>8.9</v>
      </c>
      <c r="BI8" s="76">
        <v>8.1999999999999993</v>
      </c>
      <c r="BJ8" s="76">
        <v>7.6</v>
      </c>
      <c r="BK8" s="76">
        <v>7</v>
      </c>
      <c r="BL8" s="76">
        <v>6.4</v>
      </c>
      <c r="BM8" s="76">
        <v>5.9</v>
      </c>
      <c r="BN8" s="76">
        <v>5.5</v>
      </c>
      <c r="BO8" s="76">
        <v>5.0999999999999996</v>
      </c>
      <c r="BP8" s="76">
        <v>4.7811403773713304</v>
      </c>
      <c r="BQ8" s="76">
        <v>4.5</v>
      </c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</row>
    <row r="9" spans="1:110">
      <c r="A9" s="135"/>
      <c r="B9" s="135"/>
      <c r="C9" s="67" t="s">
        <v>5</v>
      </c>
      <c r="D9" s="20" t="s">
        <v>7</v>
      </c>
      <c r="E9" s="20"/>
      <c r="F9" s="80" t="s">
        <v>18</v>
      </c>
      <c r="G9" s="80" t="s">
        <v>18</v>
      </c>
      <c r="H9" s="80" t="s">
        <v>18</v>
      </c>
      <c r="I9" s="80" t="s">
        <v>18</v>
      </c>
      <c r="J9" s="80" t="s">
        <v>18</v>
      </c>
      <c r="K9" s="80" t="s">
        <v>18</v>
      </c>
      <c r="L9" s="80" t="s">
        <v>18</v>
      </c>
      <c r="M9" s="80" t="s">
        <v>18</v>
      </c>
      <c r="N9" s="80" t="s">
        <v>18</v>
      </c>
      <c r="O9" s="80" t="s">
        <v>18</v>
      </c>
      <c r="P9" s="80" t="s">
        <v>18</v>
      </c>
      <c r="Q9" s="80" t="s">
        <v>18</v>
      </c>
      <c r="R9" s="80" t="s">
        <v>18</v>
      </c>
      <c r="S9" s="80" t="s">
        <v>18</v>
      </c>
      <c r="T9" s="80" t="s">
        <v>18</v>
      </c>
      <c r="U9" s="80" t="s">
        <v>18</v>
      </c>
      <c r="V9" s="80" t="s">
        <v>18</v>
      </c>
      <c r="W9" s="80" t="s">
        <v>18</v>
      </c>
      <c r="X9" s="80" t="s">
        <v>18</v>
      </c>
      <c r="Y9" s="80" t="s">
        <v>18</v>
      </c>
      <c r="Z9" s="80" t="s">
        <v>18</v>
      </c>
      <c r="AA9" s="80" t="s">
        <v>18</v>
      </c>
      <c r="AB9" s="80" t="s">
        <v>18</v>
      </c>
      <c r="AC9" s="80" t="s">
        <v>18</v>
      </c>
      <c r="AD9" s="80" t="s">
        <v>18</v>
      </c>
      <c r="AE9" s="80" t="s">
        <v>18</v>
      </c>
      <c r="AF9" s="80" t="s">
        <v>18</v>
      </c>
      <c r="AG9" s="80" t="s">
        <v>18</v>
      </c>
      <c r="AH9" s="80" t="s">
        <v>18</v>
      </c>
      <c r="AI9" s="80">
        <v>29.7</v>
      </c>
      <c r="AJ9" s="80">
        <v>29.6</v>
      </c>
      <c r="AK9" s="80">
        <v>29.4</v>
      </c>
      <c r="AL9" s="80">
        <v>29</v>
      </c>
      <c r="AM9" s="80">
        <v>28.4</v>
      </c>
      <c r="AN9" s="80">
        <v>27.6</v>
      </c>
      <c r="AO9" s="80">
        <v>26.7</v>
      </c>
      <c r="AP9" s="80">
        <v>25.6</v>
      </c>
      <c r="AQ9" s="80">
        <v>24.5</v>
      </c>
      <c r="AR9" s="80">
        <v>23.4</v>
      </c>
      <c r="AS9" s="80">
        <v>22.4</v>
      </c>
      <c r="AT9" s="80">
        <v>21.3</v>
      </c>
      <c r="AU9" s="80">
        <v>19.899999999999999</v>
      </c>
      <c r="AV9" s="80">
        <v>18.399999999999999</v>
      </c>
      <c r="AW9" s="80">
        <v>16.899999999999999</v>
      </c>
      <c r="AX9" s="80">
        <v>15.4</v>
      </c>
      <c r="AY9" s="80">
        <v>13.9</v>
      </c>
      <c r="AZ9" s="80">
        <v>12.5</v>
      </c>
      <c r="BA9" s="80">
        <v>11.3</v>
      </c>
      <c r="BB9" s="80">
        <v>10.199999999999999</v>
      </c>
      <c r="BC9" s="80">
        <v>9.1999999999999993</v>
      </c>
      <c r="BD9" s="80">
        <v>8.4</v>
      </c>
      <c r="BE9" s="80">
        <v>7.6</v>
      </c>
      <c r="BF9" s="80">
        <v>7</v>
      </c>
      <c r="BG9" s="80">
        <v>6.4</v>
      </c>
      <c r="BH9" s="80">
        <v>5.8</v>
      </c>
      <c r="BI9" s="80">
        <v>5.3</v>
      </c>
      <c r="BJ9" s="80">
        <v>4.9000000000000004</v>
      </c>
      <c r="BK9" s="80">
        <v>4.4000000000000004</v>
      </c>
      <c r="BL9" s="80">
        <v>4.0999999999999996</v>
      </c>
      <c r="BM9" s="80">
        <v>3.7</v>
      </c>
      <c r="BN9" s="80">
        <v>3.4</v>
      </c>
      <c r="BO9" s="80">
        <v>3.2</v>
      </c>
      <c r="BP9" s="80">
        <v>2.9975279595275199</v>
      </c>
      <c r="BQ9" s="80">
        <v>2.8</v>
      </c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</row>
    <row r="10" spans="1:110">
      <c r="A10" s="135"/>
      <c r="B10" s="138"/>
      <c r="C10" s="22" t="s">
        <v>5</v>
      </c>
      <c r="D10" s="23" t="s">
        <v>8</v>
      </c>
      <c r="E10" s="23"/>
      <c r="F10" s="76" t="s">
        <v>18</v>
      </c>
      <c r="G10" s="76" t="s">
        <v>18</v>
      </c>
      <c r="H10" s="76" t="s">
        <v>18</v>
      </c>
      <c r="I10" s="76" t="s">
        <v>18</v>
      </c>
      <c r="J10" s="76" t="s">
        <v>18</v>
      </c>
      <c r="K10" s="76" t="s">
        <v>18</v>
      </c>
      <c r="L10" s="76" t="s">
        <v>18</v>
      </c>
      <c r="M10" s="76" t="s">
        <v>18</v>
      </c>
      <c r="N10" s="76" t="s">
        <v>18</v>
      </c>
      <c r="O10" s="76" t="s">
        <v>18</v>
      </c>
      <c r="P10" s="76" t="s">
        <v>18</v>
      </c>
      <c r="Q10" s="76" t="s">
        <v>18</v>
      </c>
      <c r="R10" s="76" t="s">
        <v>18</v>
      </c>
      <c r="S10" s="76" t="s">
        <v>18</v>
      </c>
      <c r="T10" s="76" t="s">
        <v>18</v>
      </c>
      <c r="U10" s="76" t="s">
        <v>18</v>
      </c>
      <c r="V10" s="76" t="s">
        <v>18</v>
      </c>
      <c r="W10" s="76" t="s">
        <v>18</v>
      </c>
      <c r="X10" s="76" t="s">
        <v>18</v>
      </c>
      <c r="Y10" s="76" t="s">
        <v>18</v>
      </c>
      <c r="Z10" s="76" t="s">
        <v>18</v>
      </c>
      <c r="AA10" s="76" t="s">
        <v>18</v>
      </c>
      <c r="AB10" s="76" t="s">
        <v>18</v>
      </c>
      <c r="AC10" s="76" t="s">
        <v>18</v>
      </c>
      <c r="AD10" s="76" t="s">
        <v>18</v>
      </c>
      <c r="AE10" s="76" t="s">
        <v>18</v>
      </c>
      <c r="AF10" s="76" t="s">
        <v>18</v>
      </c>
      <c r="AG10" s="76" t="s">
        <v>18</v>
      </c>
      <c r="AH10" s="76" t="s">
        <v>18</v>
      </c>
      <c r="AI10" s="76">
        <f>AI8-AI9</f>
        <v>12.900000000000002</v>
      </c>
      <c r="AJ10" s="79">
        <f t="shared" ref="AJ10:AL10" si="46">AJ8-AJ9</f>
        <v>13.100000000000001</v>
      </c>
      <c r="AK10" s="79">
        <f t="shared" si="46"/>
        <v>13</v>
      </c>
      <c r="AL10" s="79">
        <f t="shared" si="46"/>
        <v>12.899999999999999</v>
      </c>
      <c r="AM10" s="79">
        <f t="shared" ref="AM10" si="47">AM8-AM9</f>
        <v>12.600000000000001</v>
      </c>
      <c r="AN10" s="79">
        <f t="shared" ref="AN10:AO10" si="48">AN8-AN9</f>
        <v>12.199999999999996</v>
      </c>
      <c r="AO10" s="79">
        <f t="shared" si="48"/>
        <v>11.7</v>
      </c>
      <c r="AP10" s="79">
        <f t="shared" ref="AP10" si="49">AP8-AP9</f>
        <v>11.399999999999999</v>
      </c>
      <c r="AQ10" s="79">
        <f t="shared" ref="AQ10:AR10" si="50">AQ8-AQ9</f>
        <v>10.899999999999999</v>
      </c>
      <c r="AR10" s="79">
        <f t="shared" si="50"/>
        <v>10.399999999999999</v>
      </c>
      <c r="AS10" s="79">
        <f t="shared" ref="AS10" si="51">AS8-AS9</f>
        <v>9.5</v>
      </c>
      <c r="AT10" s="79">
        <f t="shared" ref="AT10:AU10" si="52">AT8-AT9</f>
        <v>8.6999999999999993</v>
      </c>
      <c r="AU10" s="79">
        <f t="shared" si="52"/>
        <v>8</v>
      </c>
      <c r="AV10" s="79">
        <f t="shared" ref="AV10" si="53">AV8-AV9</f>
        <v>7.3000000000000007</v>
      </c>
      <c r="AW10" s="79">
        <f t="shared" ref="AW10:AX10" si="54">AW8-AW9</f>
        <v>6.6000000000000014</v>
      </c>
      <c r="AX10" s="79">
        <f t="shared" si="54"/>
        <v>5.9999999999999982</v>
      </c>
      <c r="AY10" s="79">
        <f t="shared" ref="AY10" si="55">AY8-AY9</f>
        <v>5.6</v>
      </c>
      <c r="AZ10" s="79">
        <f t="shared" ref="AZ10:BA10" si="56">AZ8-AZ9</f>
        <v>5.1999999999999993</v>
      </c>
      <c r="BA10" s="79">
        <f t="shared" si="56"/>
        <v>4.8999999999999986</v>
      </c>
      <c r="BB10" s="79">
        <f t="shared" ref="BB10" si="57">BB8-BB9</f>
        <v>4.6000000000000014</v>
      </c>
      <c r="BC10" s="79">
        <f t="shared" ref="BC10:BD10" si="58">BC8-BC9</f>
        <v>4.4000000000000004</v>
      </c>
      <c r="BD10" s="79">
        <f t="shared" si="58"/>
        <v>4.0999999999999996</v>
      </c>
      <c r="BE10" s="79">
        <f t="shared" ref="BE10" si="59">BE8-BE9</f>
        <v>3.9000000000000004</v>
      </c>
      <c r="BF10" s="79">
        <f t="shared" ref="BF10:BG10" si="60">BF8-BF9</f>
        <v>3.5999999999999996</v>
      </c>
      <c r="BG10" s="79">
        <f t="shared" si="60"/>
        <v>3.2999999999999989</v>
      </c>
      <c r="BH10" s="79">
        <f t="shared" ref="BH10" si="61">BH8-BH9</f>
        <v>3.1000000000000005</v>
      </c>
      <c r="BI10" s="79">
        <f t="shared" ref="BI10:BJ10" si="62">BI8-BI9</f>
        <v>2.8999999999999995</v>
      </c>
      <c r="BJ10" s="79">
        <f t="shared" si="62"/>
        <v>2.6999999999999993</v>
      </c>
      <c r="BK10" s="79">
        <f t="shared" ref="BK10" si="63">BK8-BK9</f>
        <v>2.5999999999999996</v>
      </c>
      <c r="BL10" s="79">
        <f t="shared" ref="BL10:BM10" si="64">BL8-BL9</f>
        <v>2.3000000000000007</v>
      </c>
      <c r="BM10" s="79">
        <f t="shared" si="64"/>
        <v>2.2000000000000002</v>
      </c>
      <c r="BN10" s="79">
        <f t="shared" ref="BN10" si="65">BN8-BN9</f>
        <v>2.1</v>
      </c>
      <c r="BO10" s="79">
        <f t="shared" ref="BO10:BQ10" si="66">BO8-BO9</f>
        <v>1.8999999999999995</v>
      </c>
      <c r="BP10" s="79">
        <f t="shared" si="66"/>
        <v>1.7836124178438104</v>
      </c>
      <c r="BQ10" s="79">
        <f t="shared" si="66"/>
        <v>1.7000000000000002</v>
      </c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</row>
    <row r="11" spans="1:110">
      <c r="A11" s="137" t="s">
        <v>35</v>
      </c>
      <c r="B11" s="137"/>
      <c r="C11" s="139" t="s">
        <v>6</v>
      </c>
      <c r="D11" s="139"/>
      <c r="E11" s="68"/>
      <c r="F11" s="77">
        <v>149.4</v>
      </c>
      <c r="G11" s="77">
        <v>145.5</v>
      </c>
      <c r="H11" s="77">
        <v>141.80000000000001</v>
      </c>
      <c r="I11" s="77">
        <v>138.19999999999999</v>
      </c>
      <c r="J11" s="77">
        <v>134.6</v>
      </c>
      <c r="K11" s="77">
        <v>144.69999999999999</v>
      </c>
      <c r="L11" s="77">
        <v>127.4</v>
      </c>
      <c r="M11" s="77">
        <v>123.7</v>
      </c>
      <c r="N11" s="77">
        <v>120.1</v>
      </c>
      <c r="O11" s="77">
        <v>116.7</v>
      </c>
      <c r="P11" s="77">
        <v>113.4</v>
      </c>
      <c r="Q11" s="77">
        <v>110.1</v>
      </c>
      <c r="R11" s="77">
        <v>106.9</v>
      </c>
      <c r="S11" s="77">
        <v>103.8</v>
      </c>
      <c r="T11" s="77">
        <v>100.8</v>
      </c>
      <c r="U11" s="77">
        <v>97.9</v>
      </c>
      <c r="V11" s="77">
        <v>95.2</v>
      </c>
      <c r="W11" s="77">
        <v>92.5</v>
      </c>
      <c r="X11" s="77">
        <v>90</v>
      </c>
      <c r="Y11" s="77">
        <v>87.6</v>
      </c>
      <c r="Z11" s="77">
        <v>85.2</v>
      </c>
      <c r="AA11" s="77">
        <v>82.8</v>
      </c>
      <c r="AB11" s="77">
        <v>80.5</v>
      </c>
      <c r="AC11" s="77">
        <v>78.2</v>
      </c>
      <c r="AD11" s="77">
        <v>75.900000000000006</v>
      </c>
      <c r="AE11" s="77">
        <v>73.5</v>
      </c>
      <c r="AF11" s="77">
        <v>71.2</v>
      </c>
      <c r="AG11" s="77">
        <v>68.900000000000006</v>
      </c>
      <c r="AH11" s="77">
        <v>66.599999999999994</v>
      </c>
      <c r="AI11" s="77">
        <v>64.2</v>
      </c>
      <c r="AJ11" s="76">
        <v>61.8</v>
      </c>
      <c r="AK11" s="76">
        <v>59.4</v>
      </c>
      <c r="AL11" s="76">
        <v>57.1</v>
      </c>
      <c r="AM11" s="76">
        <v>54.8</v>
      </c>
      <c r="AN11" s="76">
        <v>52.6</v>
      </c>
      <c r="AO11" s="76">
        <v>50.5</v>
      </c>
      <c r="AP11" s="76">
        <v>48.4</v>
      </c>
      <c r="AQ11" s="76">
        <v>46.4</v>
      </c>
      <c r="AR11" s="76">
        <v>44.6</v>
      </c>
      <c r="AS11" s="76">
        <v>42.8</v>
      </c>
      <c r="AT11" s="76">
        <v>41</v>
      </c>
      <c r="AU11" s="76">
        <v>39.4</v>
      </c>
      <c r="AV11" s="76">
        <v>37.799999999999997</v>
      </c>
      <c r="AW11" s="76">
        <v>36.4</v>
      </c>
      <c r="AX11" s="76">
        <v>37.1</v>
      </c>
      <c r="AY11" s="76">
        <v>33.6</v>
      </c>
      <c r="AZ11" s="76">
        <v>32.4</v>
      </c>
      <c r="BA11" s="76">
        <v>31.2</v>
      </c>
      <c r="BB11" s="76">
        <v>30.1</v>
      </c>
      <c r="BC11" s="76">
        <v>29</v>
      </c>
      <c r="BD11" s="76">
        <v>27.1</v>
      </c>
      <c r="BE11" s="76">
        <v>26.1</v>
      </c>
      <c r="BF11" s="76">
        <v>25.1</v>
      </c>
      <c r="BG11" s="76">
        <v>24.1</v>
      </c>
      <c r="BH11" s="76">
        <v>23.2</v>
      </c>
      <c r="BI11" s="76">
        <v>22.3</v>
      </c>
      <c r="BJ11" s="76">
        <v>21.5</v>
      </c>
      <c r="BK11" s="76">
        <v>20.7</v>
      </c>
      <c r="BL11" s="76">
        <v>19.899999999999999</v>
      </c>
      <c r="BM11" s="76">
        <v>19.3</v>
      </c>
      <c r="BN11" s="76">
        <v>18.600000000000001</v>
      </c>
      <c r="BO11" s="76">
        <v>18</v>
      </c>
      <c r="BP11" s="76">
        <v>17.5</v>
      </c>
      <c r="BQ11" s="76">
        <v>17</v>
      </c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</row>
    <row r="12" spans="1:110">
      <c r="A12" s="135"/>
      <c r="B12" s="135"/>
      <c r="C12" s="67" t="s">
        <v>5</v>
      </c>
      <c r="D12" s="20" t="s">
        <v>7</v>
      </c>
      <c r="E12" s="20"/>
      <c r="F12" s="80">
        <v>57.9</v>
      </c>
      <c r="G12" s="80">
        <v>56.8</v>
      </c>
      <c r="H12" s="80">
        <v>55.8</v>
      </c>
      <c r="I12" s="80">
        <v>54.7</v>
      </c>
      <c r="J12" s="80">
        <v>53.8</v>
      </c>
      <c r="K12" s="80">
        <v>53.5</v>
      </c>
      <c r="L12" s="80">
        <v>52</v>
      </c>
      <c r="M12" s="80">
        <v>51.2</v>
      </c>
      <c r="N12" s="80">
        <v>50.3</v>
      </c>
      <c r="O12" s="80">
        <v>49.4</v>
      </c>
      <c r="P12" s="80">
        <v>48.5</v>
      </c>
      <c r="Q12" s="80">
        <v>47.7</v>
      </c>
      <c r="R12" s="80">
        <v>46.7</v>
      </c>
      <c r="S12" s="80">
        <v>45.6</v>
      </c>
      <c r="T12" s="80">
        <v>44.5</v>
      </c>
      <c r="U12" s="80">
        <v>43.4</v>
      </c>
      <c r="V12" s="80">
        <v>42.3</v>
      </c>
      <c r="W12" s="80">
        <v>41.2</v>
      </c>
      <c r="X12" s="80">
        <v>40.200000000000003</v>
      </c>
      <c r="Y12" s="80">
        <v>39.299999999999997</v>
      </c>
      <c r="Z12" s="80">
        <v>38.4</v>
      </c>
      <c r="AA12" s="80">
        <v>37.4</v>
      </c>
      <c r="AB12" s="80">
        <v>36.4</v>
      </c>
      <c r="AC12" s="80">
        <v>35.299999999999997</v>
      </c>
      <c r="AD12" s="80">
        <v>34.4</v>
      </c>
      <c r="AE12" s="80">
        <v>33.5</v>
      </c>
      <c r="AF12" s="80">
        <v>32.799999999999997</v>
      </c>
      <c r="AG12" s="80">
        <v>32.200000000000003</v>
      </c>
      <c r="AH12" s="80">
        <v>31.6</v>
      </c>
      <c r="AI12" s="80">
        <v>31.1</v>
      </c>
      <c r="AJ12" s="80">
        <v>30.6</v>
      </c>
      <c r="AK12" s="80">
        <v>30.1</v>
      </c>
      <c r="AL12" s="80">
        <v>29.5</v>
      </c>
      <c r="AM12" s="80">
        <v>28.9</v>
      </c>
      <c r="AN12" s="80">
        <v>28.2</v>
      </c>
      <c r="AO12" s="80">
        <v>27.4</v>
      </c>
      <c r="AP12" s="80">
        <v>26.5</v>
      </c>
      <c r="AQ12" s="80">
        <v>25.5</v>
      </c>
      <c r="AR12" s="80">
        <v>24.6</v>
      </c>
      <c r="AS12" s="80">
        <v>23.7</v>
      </c>
      <c r="AT12" s="80">
        <v>22.8</v>
      </c>
      <c r="AU12" s="80">
        <v>22.1</v>
      </c>
      <c r="AV12" s="80">
        <v>21.4</v>
      </c>
      <c r="AW12" s="80">
        <v>20.8</v>
      </c>
      <c r="AX12" s="80">
        <v>20.399999999999999</v>
      </c>
      <c r="AY12" s="80">
        <v>19.899999999999999</v>
      </c>
      <c r="AZ12" s="80">
        <v>19.5</v>
      </c>
      <c r="BA12" s="80">
        <v>19.100000000000001</v>
      </c>
      <c r="BB12" s="80">
        <v>18.7</v>
      </c>
      <c r="BC12" s="80">
        <v>18.100000000000001</v>
      </c>
      <c r="BD12" s="80">
        <v>17.3</v>
      </c>
      <c r="BE12" s="80">
        <v>16.600000000000001</v>
      </c>
      <c r="BF12" s="80">
        <v>15.9</v>
      </c>
      <c r="BG12" s="80">
        <v>15.3</v>
      </c>
      <c r="BH12" s="80">
        <v>14.6</v>
      </c>
      <c r="BI12" s="80">
        <v>14</v>
      </c>
      <c r="BJ12" s="80">
        <v>13.5</v>
      </c>
      <c r="BK12" s="80">
        <v>13</v>
      </c>
      <c r="BL12" s="80">
        <v>12.5</v>
      </c>
      <c r="BM12" s="80">
        <v>12</v>
      </c>
      <c r="BN12" s="80">
        <v>11.6</v>
      </c>
      <c r="BO12" s="80">
        <v>11.2</v>
      </c>
      <c r="BP12" s="80">
        <v>10.9</v>
      </c>
      <c r="BQ12" s="80">
        <v>10.5</v>
      </c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</row>
    <row r="13" spans="1:110">
      <c r="A13" s="135"/>
      <c r="B13" s="138"/>
      <c r="C13" s="22" t="s">
        <v>5</v>
      </c>
      <c r="D13" s="23" t="s">
        <v>8</v>
      </c>
      <c r="E13" s="23"/>
      <c r="F13" s="76">
        <f>F11-F12</f>
        <v>91.5</v>
      </c>
      <c r="G13" s="76">
        <f t="shared" ref="G13:BJ13" si="67">G11-G12</f>
        <v>88.7</v>
      </c>
      <c r="H13" s="76">
        <f t="shared" si="67"/>
        <v>86.000000000000014</v>
      </c>
      <c r="I13" s="76">
        <f t="shared" si="67"/>
        <v>83.499999999999986</v>
      </c>
      <c r="J13" s="76">
        <f t="shared" si="67"/>
        <v>80.8</v>
      </c>
      <c r="K13" s="76">
        <f t="shared" si="67"/>
        <v>91.199999999999989</v>
      </c>
      <c r="L13" s="76">
        <f t="shared" si="67"/>
        <v>75.400000000000006</v>
      </c>
      <c r="M13" s="76">
        <f t="shared" si="67"/>
        <v>72.5</v>
      </c>
      <c r="N13" s="76">
        <f t="shared" si="67"/>
        <v>69.8</v>
      </c>
      <c r="O13" s="76">
        <f t="shared" si="67"/>
        <v>67.300000000000011</v>
      </c>
      <c r="P13" s="76">
        <f t="shared" si="67"/>
        <v>64.900000000000006</v>
      </c>
      <c r="Q13" s="76">
        <f t="shared" si="67"/>
        <v>62.399999999999991</v>
      </c>
      <c r="R13" s="76">
        <f t="shared" si="67"/>
        <v>60.2</v>
      </c>
      <c r="S13" s="76">
        <f t="shared" si="67"/>
        <v>58.199999999999996</v>
      </c>
      <c r="T13" s="76">
        <f t="shared" si="67"/>
        <v>56.3</v>
      </c>
      <c r="U13" s="76">
        <f t="shared" si="67"/>
        <v>54.500000000000007</v>
      </c>
      <c r="V13" s="76">
        <f t="shared" si="67"/>
        <v>52.900000000000006</v>
      </c>
      <c r="W13" s="76">
        <f t="shared" si="67"/>
        <v>51.3</v>
      </c>
      <c r="X13" s="76">
        <f t="shared" si="67"/>
        <v>49.8</v>
      </c>
      <c r="Y13" s="76">
        <f t="shared" si="67"/>
        <v>48.3</v>
      </c>
      <c r="Z13" s="76">
        <f t="shared" si="67"/>
        <v>46.800000000000004</v>
      </c>
      <c r="AA13" s="76">
        <f t="shared" si="67"/>
        <v>45.4</v>
      </c>
      <c r="AB13" s="76">
        <f t="shared" si="67"/>
        <v>44.1</v>
      </c>
      <c r="AC13" s="76">
        <f t="shared" si="67"/>
        <v>42.900000000000006</v>
      </c>
      <c r="AD13" s="76">
        <f t="shared" si="67"/>
        <v>41.500000000000007</v>
      </c>
      <c r="AE13" s="76">
        <f t="shared" si="67"/>
        <v>40</v>
      </c>
      <c r="AF13" s="76">
        <f t="shared" si="67"/>
        <v>38.400000000000006</v>
      </c>
      <c r="AG13" s="76">
        <f t="shared" si="67"/>
        <v>36.700000000000003</v>
      </c>
      <c r="AH13" s="76">
        <f t="shared" si="67"/>
        <v>34.999999999999993</v>
      </c>
      <c r="AI13" s="76">
        <f t="shared" si="67"/>
        <v>33.1</v>
      </c>
      <c r="AJ13" s="76">
        <f t="shared" si="67"/>
        <v>31.199999999999996</v>
      </c>
      <c r="AK13" s="76">
        <f t="shared" si="67"/>
        <v>29.299999999999997</v>
      </c>
      <c r="AL13" s="76">
        <f t="shared" si="67"/>
        <v>27.6</v>
      </c>
      <c r="AM13" s="76">
        <f t="shared" si="67"/>
        <v>25.9</v>
      </c>
      <c r="AN13" s="76">
        <f t="shared" si="67"/>
        <v>24.400000000000002</v>
      </c>
      <c r="AO13" s="76">
        <f t="shared" si="67"/>
        <v>23.1</v>
      </c>
      <c r="AP13" s="76">
        <f t="shared" si="67"/>
        <v>21.9</v>
      </c>
      <c r="AQ13" s="76">
        <f t="shared" si="67"/>
        <v>20.9</v>
      </c>
      <c r="AR13" s="76">
        <f t="shared" si="67"/>
        <v>20</v>
      </c>
      <c r="AS13" s="76">
        <f t="shared" si="67"/>
        <v>19.099999999999998</v>
      </c>
      <c r="AT13" s="76">
        <f t="shared" si="67"/>
        <v>18.2</v>
      </c>
      <c r="AU13" s="76">
        <f t="shared" si="67"/>
        <v>17.299999999999997</v>
      </c>
      <c r="AV13" s="76">
        <f t="shared" si="67"/>
        <v>16.399999999999999</v>
      </c>
      <c r="AW13" s="76">
        <f t="shared" si="67"/>
        <v>15.599999999999998</v>
      </c>
      <c r="AX13" s="76">
        <f t="shared" si="67"/>
        <v>16.700000000000003</v>
      </c>
      <c r="AY13" s="76">
        <f t="shared" si="67"/>
        <v>13.700000000000003</v>
      </c>
      <c r="AZ13" s="76">
        <f t="shared" si="67"/>
        <v>12.899999999999999</v>
      </c>
      <c r="BA13" s="76">
        <f t="shared" si="67"/>
        <v>12.099999999999998</v>
      </c>
      <c r="BB13" s="76">
        <f t="shared" si="67"/>
        <v>11.400000000000002</v>
      </c>
      <c r="BC13" s="76">
        <f t="shared" si="67"/>
        <v>10.899999999999999</v>
      </c>
      <c r="BD13" s="76">
        <f t="shared" si="67"/>
        <v>9.8000000000000007</v>
      </c>
      <c r="BE13" s="76">
        <f t="shared" si="67"/>
        <v>9.5</v>
      </c>
      <c r="BF13" s="76">
        <f t="shared" si="67"/>
        <v>9.2000000000000011</v>
      </c>
      <c r="BG13" s="76">
        <f t="shared" si="67"/>
        <v>8.8000000000000007</v>
      </c>
      <c r="BH13" s="76">
        <f t="shared" si="67"/>
        <v>8.6</v>
      </c>
      <c r="BI13" s="76">
        <f t="shared" si="67"/>
        <v>8.3000000000000007</v>
      </c>
      <c r="BJ13" s="76">
        <f t="shared" si="67"/>
        <v>8</v>
      </c>
      <c r="BK13" s="79">
        <f t="shared" ref="BK13" si="68">BK11-BK12</f>
        <v>7.6999999999999993</v>
      </c>
      <c r="BL13" s="79">
        <f t="shared" ref="BL13" si="69">BL11-BL12</f>
        <v>7.3999999999999986</v>
      </c>
      <c r="BM13" s="79">
        <f t="shared" ref="BM13" si="70">BM11-BM12</f>
        <v>7.3000000000000007</v>
      </c>
      <c r="BN13" s="79">
        <f t="shared" ref="BN13" si="71">BN11-BN12</f>
        <v>7.0000000000000018</v>
      </c>
      <c r="BO13" s="79">
        <f t="shared" ref="BO13" si="72">BO11-BO12</f>
        <v>6.8000000000000007</v>
      </c>
      <c r="BP13" s="79"/>
      <c r="BQ13" s="7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</row>
    <row r="14" spans="1:110">
      <c r="A14" s="137" t="s">
        <v>2</v>
      </c>
      <c r="B14" s="137"/>
      <c r="C14" s="139" t="s">
        <v>6</v>
      </c>
      <c r="D14" s="139"/>
      <c r="E14" s="68"/>
      <c r="F14" s="77">
        <v>30.7</v>
      </c>
      <c r="G14" s="77">
        <v>28.6</v>
      </c>
      <c r="H14" s="77">
        <v>26.4</v>
      </c>
      <c r="I14" s="77">
        <v>23.2</v>
      </c>
      <c r="J14" s="77">
        <v>20.399999999999999</v>
      </c>
      <c r="K14" s="77">
        <v>18.5</v>
      </c>
      <c r="L14" s="77">
        <v>19.3</v>
      </c>
      <c r="M14" s="77">
        <v>14.9</v>
      </c>
      <c r="N14" s="77">
        <v>15.3</v>
      </c>
      <c r="O14" s="77">
        <v>14.2</v>
      </c>
      <c r="P14" s="77">
        <v>13.1</v>
      </c>
      <c r="Q14" s="77">
        <v>12.4</v>
      </c>
      <c r="R14" s="77">
        <v>11.7</v>
      </c>
      <c r="S14" s="77">
        <v>11.3</v>
      </c>
      <c r="T14" s="77">
        <v>10.8</v>
      </c>
      <c r="U14" s="77">
        <v>10</v>
      </c>
      <c r="V14" s="77">
        <v>9.3000000000000007</v>
      </c>
      <c r="W14" s="77">
        <v>8.9</v>
      </c>
      <c r="X14" s="77">
        <v>8.4</v>
      </c>
      <c r="Y14" s="77">
        <v>7.9</v>
      </c>
      <c r="Z14" s="77">
        <v>7.5</v>
      </c>
      <c r="AA14" s="77">
        <v>7.1</v>
      </c>
      <c r="AB14" s="77">
        <v>6.6</v>
      </c>
      <c r="AC14" s="77">
        <v>6.2</v>
      </c>
      <c r="AD14" s="77">
        <v>6</v>
      </c>
      <c r="AE14" s="77">
        <v>5.5</v>
      </c>
      <c r="AF14" s="77">
        <v>5.2</v>
      </c>
      <c r="AG14" s="77">
        <v>5</v>
      </c>
      <c r="AH14" s="77">
        <v>4.8</v>
      </c>
      <c r="AI14" s="77">
        <v>4.5999999999999996</v>
      </c>
      <c r="AJ14" s="77">
        <v>4.5999999999999996</v>
      </c>
      <c r="AK14" s="77">
        <v>4.4000000000000004</v>
      </c>
      <c r="AL14" s="77">
        <v>4.5</v>
      </c>
      <c r="AM14" s="77">
        <v>4.3</v>
      </c>
      <c r="AN14" s="77">
        <v>4.2</v>
      </c>
      <c r="AO14" s="77">
        <v>4.3</v>
      </c>
      <c r="AP14" s="77">
        <v>3.8</v>
      </c>
      <c r="AQ14" s="77">
        <v>3.7</v>
      </c>
      <c r="AR14" s="77">
        <v>3.6</v>
      </c>
      <c r="AS14" s="77">
        <v>3.4</v>
      </c>
      <c r="AT14" s="77">
        <v>3.2</v>
      </c>
      <c r="AU14" s="77">
        <v>3.1</v>
      </c>
      <c r="AV14" s="77">
        <v>3</v>
      </c>
      <c r="AW14" s="77">
        <v>3</v>
      </c>
      <c r="AX14" s="77">
        <v>2.8</v>
      </c>
      <c r="AY14" s="77">
        <v>2.8</v>
      </c>
      <c r="AZ14" s="77">
        <v>2.6</v>
      </c>
      <c r="BA14" s="77">
        <v>2.6</v>
      </c>
      <c r="BB14" s="77">
        <v>2.6</v>
      </c>
      <c r="BC14" s="77">
        <v>2.4</v>
      </c>
      <c r="BD14" s="77">
        <v>2.2999999999999998</v>
      </c>
      <c r="BE14" s="77">
        <v>2.2999999999999998</v>
      </c>
      <c r="BF14" s="77">
        <v>2.2000000000000002</v>
      </c>
      <c r="BG14" s="77">
        <v>2.1</v>
      </c>
      <c r="BH14" s="77">
        <v>2.1</v>
      </c>
      <c r="BI14" s="77">
        <v>1.9</v>
      </c>
      <c r="BJ14" s="77">
        <v>2</v>
      </c>
      <c r="BK14" s="76">
        <v>1.9</v>
      </c>
      <c r="BL14" s="76">
        <v>1.9</v>
      </c>
      <c r="BM14" s="76">
        <v>1.9</v>
      </c>
      <c r="BN14" s="76">
        <v>1.8</v>
      </c>
      <c r="BO14" s="76">
        <v>1.7</v>
      </c>
      <c r="BP14" s="76">
        <v>1.8</v>
      </c>
      <c r="BQ14" s="76">
        <v>1.8</v>
      </c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</row>
    <row r="15" spans="1:110">
      <c r="A15" s="135"/>
      <c r="B15" s="135"/>
      <c r="C15" s="67" t="s">
        <v>5</v>
      </c>
      <c r="D15" s="20" t="s">
        <v>7</v>
      </c>
      <c r="E15" s="20"/>
      <c r="F15" s="80">
        <v>17</v>
      </c>
      <c r="G15" s="80">
        <v>16.5</v>
      </c>
      <c r="H15" s="80">
        <v>15.3</v>
      </c>
      <c r="I15" s="80">
        <v>13.8</v>
      </c>
      <c r="J15" s="80">
        <v>12.4</v>
      </c>
      <c r="K15" s="80">
        <v>11.7</v>
      </c>
      <c r="L15" s="80">
        <v>12</v>
      </c>
      <c r="M15" s="80">
        <v>9.9</v>
      </c>
      <c r="N15" s="80">
        <v>9.8000000000000007</v>
      </c>
      <c r="O15" s="80">
        <v>9.1</v>
      </c>
      <c r="P15" s="80">
        <v>8.6999999999999993</v>
      </c>
      <c r="Q15" s="80">
        <v>8.1999999999999993</v>
      </c>
      <c r="R15" s="80">
        <v>7.8</v>
      </c>
      <c r="S15" s="80">
        <v>7.4</v>
      </c>
      <c r="T15" s="80">
        <v>7.1</v>
      </c>
      <c r="U15" s="80">
        <v>6.8</v>
      </c>
      <c r="V15" s="80">
        <v>6.4</v>
      </c>
      <c r="W15" s="80">
        <v>6.1</v>
      </c>
      <c r="X15" s="80">
        <v>5.6</v>
      </c>
      <c r="Y15" s="80">
        <v>5.2</v>
      </c>
      <c r="Z15" s="80">
        <v>4.9000000000000004</v>
      </c>
      <c r="AA15" s="80">
        <v>4.7</v>
      </c>
      <c r="AB15" s="80">
        <v>4.2</v>
      </c>
      <c r="AC15" s="80">
        <v>3.9</v>
      </c>
      <c r="AD15" s="80">
        <v>3.7</v>
      </c>
      <c r="AE15" s="80">
        <v>3.4</v>
      </c>
      <c r="AF15" s="80">
        <v>3.1</v>
      </c>
      <c r="AG15" s="80">
        <v>2.9</v>
      </c>
      <c r="AH15" s="80">
        <v>2.7</v>
      </c>
      <c r="AI15" s="80">
        <v>2.6</v>
      </c>
      <c r="AJ15" s="80">
        <v>2.6</v>
      </c>
      <c r="AK15" s="80">
        <v>2.4</v>
      </c>
      <c r="AL15" s="80">
        <v>2.4</v>
      </c>
      <c r="AM15" s="80">
        <v>2.2999999999999998</v>
      </c>
      <c r="AN15" s="80">
        <v>2.2999999999999998</v>
      </c>
      <c r="AO15" s="80">
        <v>2.2000000000000002</v>
      </c>
      <c r="AP15" s="80">
        <v>2</v>
      </c>
      <c r="AQ15" s="80">
        <v>1.9</v>
      </c>
      <c r="AR15" s="80">
        <v>2</v>
      </c>
      <c r="AS15" s="80">
        <v>1.8</v>
      </c>
      <c r="AT15" s="80">
        <v>1.8</v>
      </c>
      <c r="AU15" s="80">
        <v>1.6</v>
      </c>
      <c r="AV15" s="80">
        <v>1.7</v>
      </c>
      <c r="AW15" s="80">
        <v>1.7</v>
      </c>
      <c r="AX15" s="80">
        <v>1.5</v>
      </c>
      <c r="AY15" s="80">
        <v>1.4</v>
      </c>
      <c r="AZ15" s="80">
        <v>1.3</v>
      </c>
      <c r="BA15" s="80">
        <v>1.3</v>
      </c>
      <c r="BB15" s="80">
        <v>1.2</v>
      </c>
      <c r="BC15" s="80">
        <v>1.2</v>
      </c>
      <c r="BD15" s="80">
        <v>1.1000000000000001</v>
      </c>
      <c r="BE15" s="80">
        <v>1.1000000000000001</v>
      </c>
      <c r="BF15" s="80">
        <v>1</v>
      </c>
      <c r="BG15" s="80">
        <v>1</v>
      </c>
      <c r="BH15" s="80">
        <v>0.9</v>
      </c>
      <c r="BI15" s="80">
        <v>0.9</v>
      </c>
      <c r="BJ15" s="80">
        <v>0.9</v>
      </c>
      <c r="BK15" s="80">
        <v>0.9</v>
      </c>
      <c r="BL15" s="80">
        <v>0.9</v>
      </c>
      <c r="BM15" s="80">
        <v>0.9</v>
      </c>
      <c r="BN15" s="80">
        <v>0.8</v>
      </c>
      <c r="BO15" s="80">
        <v>0.8</v>
      </c>
      <c r="BP15" s="80">
        <v>0.8</v>
      </c>
      <c r="BQ15" s="80">
        <v>0.8</v>
      </c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</row>
    <row r="16" spans="1:110">
      <c r="A16" s="135"/>
      <c r="B16" s="138"/>
      <c r="C16" s="22" t="s">
        <v>5</v>
      </c>
      <c r="D16" s="23" t="s">
        <v>8</v>
      </c>
      <c r="E16" s="23"/>
      <c r="F16" s="76">
        <f>F14-F15</f>
        <v>13.7</v>
      </c>
      <c r="G16" s="76">
        <f t="shared" ref="G16:AC16" si="73">G14-G15</f>
        <v>12.100000000000001</v>
      </c>
      <c r="H16" s="76">
        <f t="shared" si="73"/>
        <v>11.099999999999998</v>
      </c>
      <c r="I16" s="76">
        <f t="shared" si="73"/>
        <v>9.3999999999999986</v>
      </c>
      <c r="J16" s="76">
        <f t="shared" si="73"/>
        <v>7.9999999999999982</v>
      </c>
      <c r="K16" s="76">
        <f t="shared" si="73"/>
        <v>6.8000000000000007</v>
      </c>
      <c r="L16" s="76">
        <f t="shared" si="73"/>
        <v>7.3000000000000007</v>
      </c>
      <c r="M16" s="76">
        <f t="shared" si="73"/>
        <v>5</v>
      </c>
      <c r="N16" s="76">
        <f t="shared" si="73"/>
        <v>5.5</v>
      </c>
      <c r="O16" s="76">
        <f t="shared" si="73"/>
        <v>5.0999999999999996</v>
      </c>
      <c r="P16" s="76">
        <f t="shared" si="73"/>
        <v>4.4000000000000004</v>
      </c>
      <c r="Q16" s="76">
        <f t="shared" si="73"/>
        <v>4.2000000000000011</v>
      </c>
      <c r="R16" s="76">
        <f t="shared" si="73"/>
        <v>3.8999999999999995</v>
      </c>
      <c r="S16" s="76">
        <f t="shared" si="73"/>
        <v>3.9000000000000004</v>
      </c>
      <c r="T16" s="76">
        <f t="shared" si="73"/>
        <v>3.7000000000000011</v>
      </c>
      <c r="U16" s="76">
        <f t="shared" si="73"/>
        <v>3.2</v>
      </c>
      <c r="V16" s="76">
        <f t="shared" si="73"/>
        <v>2.9000000000000004</v>
      </c>
      <c r="W16" s="76">
        <f t="shared" si="73"/>
        <v>2.8000000000000007</v>
      </c>
      <c r="X16" s="76">
        <f t="shared" si="73"/>
        <v>2.8000000000000007</v>
      </c>
      <c r="Y16" s="76">
        <f t="shared" si="73"/>
        <v>2.7</v>
      </c>
      <c r="Z16" s="76">
        <f t="shared" si="73"/>
        <v>2.5999999999999996</v>
      </c>
      <c r="AA16" s="76">
        <f t="shared" si="73"/>
        <v>2.3999999999999995</v>
      </c>
      <c r="AB16" s="76">
        <f t="shared" si="73"/>
        <v>2.3999999999999995</v>
      </c>
      <c r="AC16" s="76">
        <f t="shared" si="73"/>
        <v>2.3000000000000003</v>
      </c>
      <c r="AD16" s="76">
        <f t="shared" ref="AD16" si="74">AD14-AD15</f>
        <v>2.2999999999999998</v>
      </c>
      <c r="AE16" s="76">
        <f t="shared" ref="AE16" si="75">AE14-AE15</f>
        <v>2.1</v>
      </c>
      <c r="AF16" s="76">
        <f t="shared" ref="AF16" si="76">AF14-AF15</f>
        <v>2.1</v>
      </c>
      <c r="AG16" s="76">
        <f t="shared" ref="AG16" si="77">AG14-AG15</f>
        <v>2.1</v>
      </c>
      <c r="AH16" s="76">
        <f t="shared" ref="AH16" si="78">AH14-AH15</f>
        <v>2.0999999999999996</v>
      </c>
      <c r="AI16" s="76">
        <f t="shared" ref="AI16" si="79">AI14-AI15</f>
        <v>1.9999999999999996</v>
      </c>
      <c r="AJ16" s="76">
        <f t="shared" ref="AJ16" si="80">AJ14-AJ15</f>
        <v>1.9999999999999996</v>
      </c>
      <c r="AK16" s="76">
        <f t="shared" ref="AK16" si="81">AK14-AK15</f>
        <v>2.0000000000000004</v>
      </c>
      <c r="AL16" s="76">
        <f t="shared" ref="AL16" si="82">AL14-AL15</f>
        <v>2.1</v>
      </c>
      <c r="AM16" s="76">
        <f t="shared" ref="AM16" si="83">AM14-AM15</f>
        <v>2</v>
      </c>
      <c r="AN16" s="76">
        <f t="shared" ref="AN16" si="84">AN14-AN15</f>
        <v>1.9000000000000004</v>
      </c>
      <c r="AO16" s="76">
        <f t="shared" ref="AO16" si="85">AO14-AO15</f>
        <v>2.0999999999999996</v>
      </c>
      <c r="AP16" s="76">
        <f t="shared" ref="AP16" si="86">AP14-AP15</f>
        <v>1.7999999999999998</v>
      </c>
      <c r="AQ16" s="76">
        <f t="shared" ref="AQ16" si="87">AQ14-AQ15</f>
        <v>1.8000000000000003</v>
      </c>
      <c r="AR16" s="76">
        <f t="shared" ref="AR16" si="88">AR14-AR15</f>
        <v>1.6</v>
      </c>
      <c r="AS16" s="76">
        <f t="shared" ref="AS16" si="89">AS14-AS15</f>
        <v>1.5999999999999999</v>
      </c>
      <c r="AT16" s="76">
        <f t="shared" ref="AT16" si="90">AT14-AT15</f>
        <v>1.4000000000000001</v>
      </c>
      <c r="AU16" s="76">
        <f t="shared" ref="AU16" si="91">AU14-AU15</f>
        <v>1.5</v>
      </c>
      <c r="AV16" s="76">
        <f t="shared" ref="AV16" si="92">AV14-AV15</f>
        <v>1.3</v>
      </c>
      <c r="AW16" s="76">
        <f t="shared" ref="AW16" si="93">AW14-AW15</f>
        <v>1.3</v>
      </c>
      <c r="AX16" s="76">
        <f t="shared" ref="AX16" si="94">AX14-AX15</f>
        <v>1.2999999999999998</v>
      </c>
      <c r="AY16" s="76">
        <f t="shared" ref="AY16:AZ16" si="95">AY14-AY15</f>
        <v>1.4</v>
      </c>
      <c r="AZ16" s="76">
        <f t="shared" si="95"/>
        <v>1.3</v>
      </c>
      <c r="BA16" s="76">
        <f t="shared" ref="BA16" si="96">BA14-BA15</f>
        <v>1.3</v>
      </c>
      <c r="BB16" s="76">
        <f t="shared" ref="BB16" si="97">BB14-BB15</f>
        <v>1.4000000000000001</v>
      </c>
      <c r="BC16" s="76">
        <f t="shared" ref="BC16" si="98">BC14-BC15</f>
        <v>1.2</v>
      </c>
      <c r="BD16" s="76">
        <f t="shared" ref="BD16" si="99">BD14-BD15</f>
        <v>1.1999999999999997</v>
      </c>
      <c r="BE16" s="76">
        <f t="shared" ref="BE16" si="100">BE14-BE15</f>
        <v>1.1999999999999997</v>
      </c>
      <c r="BF16" s="76">
        <f t="shared" ref="BF16" si="101">BF14-BF15</f>
        <v>1.2000000000000002</v>
      </c>
      <c r="BG16" s="76">
        <f t="shared" ref="BG16" si="102">BG14-BG15</f>
        <v>1.1000000000000001</v>
      </c>
      <c r="BH16" s="76">
        <f t="shared" ref="BH16" si="103">BH14-BH15</f>
        <v>1.2000000000000002</v>
      </c>
      <c r="BI16" s="76">
        <f t="shared" ref="BI16" si="104">BI14-BI15</f>
        <v>0.99999999999999989</v>
      </c>
      <c r="BJ16" s="76">
        <f t="shared" ref="BJ16" si="105">BJ14-BJ15</f>
        <v>1.1000000000000001</v>
      </c>
      <c r="BK16" s="76">
        <f t="shared" ref="BK16" si="106">BK14-BK15</f>
        <v>0.99999999999999989</v>
      </c>
      <c r="BL16" s="79">
        <f t="shared" ref="BL16" si="107">BL14-BL15</f>
        <v>0.99999999999999989</v>
      </c>
      <c r="BM16" s="79">
        <f t="shared" ref="BM16" si="108">BM14-BM15</f>
        <v>0.99999999999999989</v>
      </c>
      <c r="BN16" s="79">
        <f t="shared" ref="BN16" si="109">BN14-BN15</f>
        <v>1</v>
      </c>
      <c r="BO16" s="79">
        <f t="shared" ref="BO16:BQ16" si="110">BO14-BO15</f>
        <v>0.89999999999999991</v>
      </c>
      <c r="BP16" s="79">
        <f t="shared" si="110"/>
        <v>1</v>
      </c>
      <c r="BQ16" s="79">
        <f t="shared" si="110"/>
        <v>1</v>
      </c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</row>
    <row r="17" spans="1:69" s="13" customFormat="1">
      <c r="A17" s="137" t="s">
        <v>1</v>
      </c>
      <c r="B17" s="137"/>
      <c r="C17" s="139" t="s">
        <v>6</v>
      </c>
      <c r="D17" s="139"/>
      <c r="E17" s="68"/>
      <c r="F17" s="77" t="s">
        <v>18</v>
      </c>
      <c r="G17" s="77" t="s">
        <v>18</v>
      </c>
      <c r="H17" s="77" t="s">
        <v>18</v>
      </c>
      <c r="I17" s="77" t="s">
        <v>18</v>
      </c>
      <c r="J17" s="77" t="s">
        <v>18</v>
      </c>
      <c r="K17" s="77" t="s">
        <v>18</v>
      </c>
      <c r="L17" s="77" t="s">
        <v>18</v>
      </c>
      <c r="M17" s="77" t="s">
        <v>18</v>
      </c>
      <c r="N17" s="77" t="s">
        <v>18</v>
      </c>
      <c r="O17" s="77" t="s">
        <v>18</v>
      </c>
      <c r="P17" s="77">
        <v>45</v>
      </c>
      <c r="Q17" s="77" t="s">
        <v>18</v>
      </c>
      <c r="R17" s="77" t="s">
        <v>18</v>
      </c>
      <c r="S17" s="77" t="s">
        <v>18</v>
      </c>
      <c r="T17" s="77" t="s">
        <v>18</v>
      </c>
      <c r="U17" s="77" t="s">
        <v>18</v>
      </c>
      <c r="V17" s="77" t="s">
        <v>18</v>
      </c>
      <c r="W17" s="77" t="s">
        <v>18</v>
      </c>
      <c r="X17" s="77" t="s">
        <v>18</v>
      </c>
      <c r="Y17" s="77" t="s">
        <v>18</v>
      </c>
      <c r="Z17" s="77" t="s">
        <v>18</v>
      </c>
      <c r="AA17" s="77">
        <v>17</v>
      </c>
      <c r="AB17" s="77" t="s">
        <v>18</v>
      </c>
      <c r="AC17" s="77" t="s">
        <v>18</v>
      </c>
      <c r="AD17" s="77">
        <v>16</v>
      </c>
      <c r="AE17" s="77">
        <v>13</v>
      </c>
      <c r="AF17" s="77" t="s">
        <v>18</v>
      </c>
      <c r="AG17" s="77">
        <v>13</v>
      </c>
      <c r="AH17" s="77" t="s">
        <v>18</v>
      </c>
      <c r="AI17" s="77">
        <v>12</v>
      </c>
      <c r="AJ17" s="77" t="s">
        <v>18</v>
      </c>
      <c r="AK17" s="77">
        <v>10</v>
      </c>
      <c r="AL17" s="77" t="s">
        <v>18</v>
      </c>
      <c r="AM17" s="77">
        <v>9.9</v>
      </c>
      <c r="AN17" s="77" t="s">
        <v>18</v>
      </c>
      <c r="AO17" s="77" t="s">
        <v>18</v>
      </c>
      <c r="AP17" s="77">
        <v>7.7</v>
      </c>
      <c r="AQ17" s="77" t="s">
        <v>18</v>
      </c>
      <c r="AR17" s="77" t="s">
        <v>18</v>
      </c>
      <c r="AS17" s="77">
        <v>6.2</v>
      </c>
      <c r="AT17" s="77" t="s">
        <v>18</v>
      </c>
      <c r="AU17" s="77" t="s">
        <v>18</v>
      </c>
      <c r="AV17" s="77">
        <v>5.3</v>
      </c>
      <c r="AW17" s="77" t="s">
        <v>18</v>
      </c>
      <c r="AX17" s="77" t="s">
        <v>18</v>
      </c>
      <c r="AY17" s="77">
        <v>4.7</v>
      </c>
      <c r="AZ17" s="77">
        <v>4.0999999999999996</v>
      </c>
      <c r="BA17" s="77">
        <v>3.5</v>
      </c>
      <c r="BB17" s="77">
        <v>3.4</v>
      </c>
      <c r="BC17" s="77">
        <v>3.2</v>
      </c>
      <c r="BD17" s="77">
        <v>3.2</v>
      </c>
      <c r="BE17" s="77">
        <v>3</v>
      </c>
      <c r="BF17" s="77">
        <v>2.9</v>
      </c>
      <c r="BG17" s="77">
        <v>3</v>
      </c>
      <c r="BH17" s="77">
        <v>3</v>
      </c>
      <c r="BI17" s="77">
        <v>2.7</v>
      </c>
      <c r="BJ17" s="77">
        <v>2.8</v>
      </c>
      <c r="BK17" s="77">
        <v>2.8</v>
      </c>
      <c r="BL17" s="76">
        <v>2.8</v>
      </c>
      <c r="BM17" s="76">
        <v>2.7</v>
      </c>
      <c r="BN17" s="76">
        <v>2.5</v>
      </c>
      <c r="BO17" s="76">
        <v>2.4</v>
      </c>
      <c r="BP17" s="76">
        <v>2.2999999999999998</v>
      </c>
      <c r="BQ17" s="76">
        <v>2.5</v>
      </c>
    </row>
    <row r="18" spans="1:69" s="13" customFormat="1">
      <c r="A18" s="135"/>
      <c r="B18" s="135"/>
      <c r="C18" s="67" t="s">
        <v>5</v>
      </c>
      <c r="D18" s="20" t="s">
        <v>7</v>
      </c>
      <c r="E18" s="20"/>
      <c r="F18" s="80" t="s">
        <v>18</v>
      </c>
      <c r="G18" s="80" t="s">
        <v>18</v>
      </c>
      <c r="H18" s="80" t="s">
        <v>18</v>
      </c>
      <c r="I18" s="80" t="s">
        <v>18</v>
      </c>
      <c r="J18" s="80" t="s">
        <v>18</v>
      </c>
      <c r="K18" s="80" t="s">
        <v>18</v>
      </c>
      <c r="L18" s="80" t="s">
        <v>18</v>
      </c>
      <c r="M18" s="80" t="s">
        <v>18</v>
      </c>
      <c r="N18" s="80" t="s">
        <v>18</v>
      </c>
      <c r="O18" s="80" t="s">
        <v>18</v>
      </c>
      <c r="P18" s="80" t="s">
        <v>18</v>
      </c>
      <c r="Q18" s="80" t="s">
        <v>18</v>
      </c>
      <c r="R18" s="80" t="s">
        <v>18</v>
      </c>
      <c r="S18" s="80" t="s">
        <v>18</v>
      </c>
      <c r="T18" s="80" t="s">
        <v>18</v>
      </c>
      <c r="U18" s="80" t="s">
        <v>18</v>
      </c>
      <c r="V18" s="80" t="s">
        <v>18</v>
      </c>
      <c r="W18" s="80" t="s">
        <v>18</v>
      </c>
      <c r="X18" s="80" t="s">
        <v>18</v>
      </c>
      <c r="Y18" s="80" t="s">
        <v>18</v>
      </c>
      <c r="Z18" s="80" t="s">
        <v>18</v>
      </c>
      <c r="AA18" s="80" t="s">
        <v>18</v>
      </c>
      <c r="AB18" s="80" t="s">
        <v>18</v>
      </c>
      <c r="AC18" s="80" t="s">
        <v>18</v>
      </c>
      <c r="AD18" s="80" t="s">
        <v>18</v>
      </c>
      <c r="AE18" s="80" t="s">
        <v>18</v>
      </c>
      <c r="AF18" s="80" t="s">
        <v>18</v>
      </c>
      <c r="AG18" s="80" t="s">
        <v>18</v>
      </c>
      <c r="AH18" s="80" t="s">
        <v>18</v>
      </c>
      <c r="AI18" s="80" t="s">
        <v>18</v>
      </c>
      <c r="AJ18" s="80" t="s">
        <v>18</v>
      </c>
      <c r="AK18" s="80" t="s">
        <v>18</v>
      </c>
      <c r="AL18" s="80" t="s">
        <v>18</v>
      </c>
      <c r="AM18" s="80">
        <v>6.6</v>
      </c>
      <c r="AN18" s="80" t="s">
        <v>18</v>
      </c>
      <c r="AO18" s="80" t="s">
        <v>18</v>
      </c>
      <c r="AP18" s="80">
        <v>4.0999999999999996</v>
      </c>
      <c r="AQ18" s="80" t="s">
        <v>18</v>
      </c>
      <c r="AR18" s="80" t="s">
        <v>18</v>
      </c>
      <c r="AS18" s="80">
        <v>3.8</v>
      </c>
      <c r="AT18" s="80" t="s">
        <v>18</v>
      </c>
      <c r="AU18" s="80" t="s">
        <v>18</v>
      </c>
      <c r="AV18" s="80">
        <v>3.3</v>
      </c>
      <c r="AW18" s="80" t="s">
        <v>18</v>
      </c>
      <c r="AX18" s="80" t="s">
        <v>18</v>
      </c>
      <c r="AY18" s="80">
        <v>2.8</v>
      </c>
      <c r="AZ18" s="80">
        <v>2.5</v>
      </c>
      <c r="BA18" s="80">
        <v>2.1</v>
      </c>
      <c r="BB18" s="80">
        <v>2</v>
      </c>
      <c r="BC18" s="80">
        <v>1.7</v>
      </c>
      <c r="BD18" s="80">
        <v>1.8</v>
      </c>
      <c r="BE18" s="80">
        <v>1.7</v>
      </c>
      <c r="BF18" s="80">
        <v>1.7</v>
      </c>
      <c r="BG18" s="80">
        <v>1.7</v>
      </c>
      <c r="BH18" s="80">
        <v>1.7</v>
      </c>
      <c r="BI18" s="80">
        <v>1.5</v>
      </c>
      <c r="BJ18" s="80">
        <v>1.6</v>
      </c>
      <c r="BK18" s="80">
        <v>1.5</v>
      </c>
      <c r="BL18" s="80">
        <v>1.6</v>
      </c>
      <c r="BM18" s="80">
        <v>1.5</v>
      </c>
      <c r="BN18" s="80">
        <v>1.3</v>
      </c>
      <c r="BO18" s="80">
        <v>1.3</v>
      </c>
      <c r="BP18" s="80">
        <v>1.2</v>
      </c>
      <c r="BQ18" s="80">
        <v>1.2</v>
      </c>
    </row>
    <row r="19" spans="1:69" s="13" customFormat="1">
      <c r="A19" s="135"/>
      <c r="B19" s="135"/>
      <c r="C19" s="22" t="s">
        <v>5</v>
      </c>
      <c r="D19" s="23" t="s">
        <v>8</v>
      </c>
      <c r="E19" s="19"/>
      <c r="F19" s="76" t="s">
        <v>18</v>
      </c>
      <c r="G19" s="76" t="s">
        <v>18</v>
      </c>
      <c r="H19" s="76" t="s">
        <v>18</v>
      </c>
      <c r="I19" s="76" t="s">
        <v>18</v>
      </c>
      <c r="J19" s="76" t="s">
        <v>18</v>
      </c>
      <c r="K19" s="76" t="s">
        <v>18</v>
      </c>
      <c r="L19" s="76" t="s">
        <v>18</v>
      </c>
      <c r="M19" s="76" t="s">
        <v>18</v>
      </c>
      <c r="N19" s="76" t="s">
        <v>18</v>
      </c>
      <c r="O19" s="76" t="s">
        <v>18</v>
      </c>
      <c r="P19" s="76" t="s">
        <v>18</v>
      </c>
      <c r="Q19" s="76" t="s">
        <v>18</v>
      </c>
      <c r="R19" s="76" t="s">
        <v>18</v>
      </c>
      <c r="S19" s="76" t="s">
        <v>18</v>
      </c>
      <c r="T19" s="76" t="s">
        <v>18</v>
      </c>
      <c r="U19" s="76" t="s">
        <v>18</v>
      </c>
      <c r="V19" s="76" t="s">
        <v>18</v>
      </c>
      <c r="W19" s="76" t="s">
        <v>18</v>
      </c>
      <c r="X19" s="76" t="s">
        <v>18</v>
      </c>
      <c r="Y19" s="76" t="s">
        <v>18</v>
      </c>
      <c r="Z19" s="76" t="s">
        <v>18</v>
      </c>
      <c r="AA19" s="76" t="s">
        <v>18</v>
      </c>
      <c r="AB19" s="76" t="s">
        <v>18</v>
      </c>
      <c r="AC19" s="76" t="s">
        <v>18</v>
      </c>
      <c r="AD19" s="76" t="s">
        <v>18</v>
      </c>
      <c r="AE19" s="76" t="s">
        <v>18</v>
      </c>
      <c r="AF19" s="76" t="s">
        <v>18</v>
      </c>
      <c r="AG19" s="76" t="s">
        <v>18</v>
      </c>
      <c r="AH19" s="76" t="s">
        <v>18</v>
      </c>
      <c r="AI19" s="76" t="s">
        <v>18</v>
      </c>
      <c r="AJ19" s="76" t="s">
        <v>18</v>
      </c>
      <c r="AK19" s="76" t="s">
        <v>18</v>
      </c>
      <c r="AL19" s="76" t="s">
        <v>18</v>
      </c>
      <c r="AM19" s="76">
        <v>3.3000000000000007</v>
      </c>
      <c r="AN19" s="76" t="s">
        <v>18</v>
      </c>
      <c r="AO19" s="76" t="s">
        <v>18</v>
      </c>
      <c r="AP19" s="76">
        <v>3.6000000000000005</v>
      </c>
      <c r="AQ19" s="76" t="s">
        <v>18</v>
      </c>
      <c r="AR19" s="76" t="s">
        <v>18</v>
      </c>
      <c r="AS19" s="76">
        <v>2.4000000000000004</v>
      </c>
      <c r="AT19" s="76" t="s">
        <v>18</v>
      </c>
      <c r="AU19" s="76" t="s">
        <v>18</v>
      </c>
      <c r="AV19" s="76">
        <v>2</v>
      </c>
      <c r="AW19" s="76" t="s">
        <v>18</v>
      </c>
      <c r="AX19" s="76" t="s">
        <v>18</v>
      </c>
      <c r="AY19" s="76">
        <v>1.9000000000000004</v>
      </c>
      <c r="AZ19" s="76">
        <v>1.5999999999999996</v>
      </c>
      <c r="BA19" s="76">
        <v>1.4</v>
      </c>
      <c r="BB19" s="76">
        <v>1.4</v>
      </c>
      <c r="BC19" s="76">
        <v>1.5000000000000002</v>
      </c>
      <c r="BD19" s="76">
        <v>1.4000000000000001</v>
      </c>
      <c r="BE19" s="76">
        <v>1.3</v>
      </c>
      <c r="BF19" s="76">
        <v>1.2</v>
      </c>
      <c r="BG19" s="76">
        <v>1.3</v>
      </c>
      <c r="BH19" s="76">
        <v>1.3</v>
      </c>
      <c r="BI19" s="76">
        <v>1.2000000000000002</v>
      </c>
      <c r="BJ19" s="76">
        <f>BJ17-BJ18</f>
        <v>1.1999999999999997</v>
      </c>
      <c r="BK19" s="76">
        <f>BK17-BK18</f>
        <v>1.2999999999999998</v>
      </c>
      <c r="BL19" s="76">
        <f t="shared" ref="BL19:BQ19" si="111">BL17-BL18</f>
        <v>1.1999999999999997</v>
      </c>
      <c r="BM19" s="79">
        <f t="shared" si="111"/>
        <v>1.2000000000000002</v>
      </c>
      <c r="BN19" s="79">
        <f t="shared" si="111"/>
        <v>1.2</v>
      </c>
      <c r="BO19" s="79">
        <f t="shared" si="111"/>
        <v>1.0999999999999999</v>
      </c>
      <c r="BP19" s="79">
        <f t="shared" si="111"/>
        <v>1.0999999999999999</v>
      </c>
      <c r="BQ19" s="79">
        <f t="shared" si="111"/>
        <v>1.3</v>
      </c>
    </row>
    <row r="20" spans="1:69" s="13" customFormat="1">
      <c r="A20" s="137" t="s">
        <v>37</v>
      </c>
      <c r="B20" s="137"/>
      <c r="C20" s="139" t="s">
        <v>6</v>
      </c>
      <c r="D20" s="139"/>
      <c r="E20" s="68"/>
      <c r="F20" s="77">
        <v>68.255548682046197</v>
      </c>
      <c r="G20" s="77">
        <v>64.3116050655142</v>
      </c>
      <c r="H20" s="77">
        <v>60.659542075608101</v>
      </c>
      <c r="I20" s="77">
        <v>57.386993935176903</v>
      </c>
      <c r="J20" s="77">
        <v>54.511468884648501</v>
      </c>
      <c r="K20" s="77">
        <v>52.005612269137004</v>
      </c>
      <c r="L20" s="77">
        <v>49.802347263441497</v>
      </c>
      <c r="M20" s="77">
        <v>47.918251072559499</v>
      </c>
      <c r="N20" s="77">
        <v>46.266817001485101</v>
      </c>
      <c r="O20" s="77">
        <v>44.740516816314603</v>
      </c>
      <c r="P20" s="77">
        <v>43.216464174979301</v>
      </c>
      <c r="Q20" s="77">
        <v>41.5914059022884</v>
      </c>
      <c r="R20" s="77">
        <v>39.840361221555398</v>
      </c>
      <c r="S20" s="77">
        <v>37.935778064805604</v>
      </c>
      <c r="T20" s="77">
        <v>35.986095459874797</v>
      </c>
      <c r="U20" s="77">
        <v>34.012029377405803</v>
      </c>
      <c r="V20" s="77">
        <v>32.126129918283397</v>
      </c>
      <c r="W20" s="77">
        <v>30.2881775197812</v>
      </c>
      <c r="X20" s="77">
        <v>28.5386645681914</v>
      </c>
      <c r="Y20" s="77">
        <v>26.804729312918699</v>
      </c>
      <c r="Z20" s="77">
        <v>25.1778451692043</v>
      </c>
      <c r="AA20" s="77">
        <v>23.634873140029999</v>
      </c>
      <c r="AB20" s="77">
        <v>22.190497387708199</v>
      </c>
      <c r="AC20" s="77">
        <v>20.857000591293101</v>
      </c>
      <c r="AD20" s="77">
        <v>19.6480857888229</v>
      </c>
      <c r="AE20" s="77">
        <v>18.516682509281701</v>
      </c>
      <c r="AF20" s="77">
        <v>17.473874880975199</v>
      </c>
      <c r="AG20" s="77">
        <v>16.535180614721799</v>
      </c>
      <c r="AH20" s="77">
        <v>15.7073608180203</v>
      </c>
      <c r="AI20" s="77">
        <v>14.9608076335257</v>
      </c>
      <c r="AJ20" s="77">
        <v>14.258905176739001</v>
      </c>
      <c r="AK20" s="77">
        <v>13.605217428529601</v>
      </c>
      <c r="AL20" s="77">
        <v>12.993805558711101</v>
      </c>
      <c r="AM20" s="77">
        <v>12.424364848478399</v>
      </c>
      <c r="AN20" s="77">
        <v>11.9149991906291</v>
      </c>
      <c r="AO20" s="77">
        <v>11.486867183333899</v>
      </c>
      <c r="AP20" s="77">
        <v>11.110994465598999</v>
      </c>
      <c r="AQ20" s="77">
        <v>10.678610845841201</v>
      </c>
      <c r="AR20" s="77">
        <v>10.098626804556799</v>
      </c>
      <c r="AS20" s="77">
        <v>9.4102645729291101</v>
      </c>
      <c r="AT20" s="77">
        <v>8.7183662652993199</v>
      </c>
      <c r="AU20" s="77">
        <v>8.1039369263830796</v>
      </c>
      <c r="AV20" s="77">
        <v>7.6211217173421799</v>
      </c>
      <c r="AW20" s="77">
        <v>7.30354059412395</v>
      </c>
      <c r="AX20" s="77">
        <v>7.1220439433417102</v>
      </c>
      <c r="AY20" s="77">
        <v>7.0233574268574497</v>
      </c>
      <c r="AZ20" s="77">
        <v>6.9712409247556497</v>
      </c>
      <c r="BA20" s="77">
        <v>6.9531948614893402</v>
      </c>
      <c r="BB20" s="77">
        <v>6.9601897993058799</v>
      </c>
      <c r="BC20" s="77">
        <v>6.9730465557070298</v>
      </c>
      <c r="BD20" s="77">
        <v>6.9643078045820097</v>
      </c>
      <c r="BE20" s="77">
        <v>6.9279996580170202</v>
      </c>
      <c r="BF20" s="77">
        <v>6.8989807925656699</v>
      </c>
      <c r="BG20" s="77">
        <v>6.9103790969037497</v>
      </c>
      <c r="BH20" s="77">
        <v>6.9479946904118002</v>
      </c>
      <c r="BI20" s="77">
        <v>6.9803860107833602</v>
      </c>
      <c r="BJ20" s="77">
        <v>6.9789128066598698</v>
      </c>
      <c r="BK20" s="77">
        <v>6.93689277385515</v>
      </c>
      <c r="BL20" s="77">
        <v>6.8561220914101897</v>
      </c>
      <c r="BM20" s="76">
        <v>6.7417661679172296</v>
      </c>
      <c r="BN20" s="76">
        <v>6.6071590842108296</v>
      </c>
      <c r="BO20" s="76">
        <v>6.4629662905234904</v>
      </c>
      <c r="BP20" s="76">
        <v>6.8</v>
      </c>
      <c r="BQ20" s="76"/>
    </row>
    <row r="21" spans="1:69" s="13" customFormat="1">
      <c r="A21" s="135"/>
      <c r="B21" s="135"/>
      <c r="C21" s="67" t="s">
        <v>5</v>
      </c>
      <c r="D21" s="20" t="s">
        <v>7</v>
      </c>
      <c r="E21" s="20"/>
      <c r="F21" s="80">
        <v>20.7024155559942</v>
      </c>
      <c r="G21" s="80">
        <v>19.846519231908701</v>
      </c>
      <c r="H21" s="80">
        <v>19.0895336044068</v>
      </c>
      <c r="I21" s="80">
        <v>18.425962437163399</v>
      </c>
      <c r="J21" s="80">
        <v>17.846908992241499</v>
      </c>
      <c r="K21" s="80">
        <v>17.379051366073199</v>
      </c>
      <c r="L21" s="80">
        <v>16.973141966618702</v>
      </c>
      <c r="M21" s="80">
        <v>16.630374673800102</v>
      </c>
      <c r="N21" s="80">
        <v>16.314545652625199</v>
      </c>
      <c r="O21" s="80">
        <v>16.094986249951301</v>
      </c>
      <c r="P21" s="80">
        <v>15.8914282334642</v>
      </c>
      <c r="Q21" s="80">
        <v>15.7022376858418</v>
      </c>
      <c r="R21" s="80">
        <v>15.510537828114201</v>
      </c>
      <c r="S21" s="80">
        <v>15.318300232309699</v>
      </c>
      <c r="T21" s="80">
        <v>15.0861237345022</v>
      </c>
      <c r="U21" s="80">
        <v>14.8284985708422</v>
      </c>
      <c r="V21" s="80">
        <v>14.5430024219374</v>
      </c>
      <c r="W21" s="80">
        <v>14.1975454280257</v>
      </c>
      <c r="X21" s="80">
        <v>13.5669315760745</v>
      </c>
      <c r="Y21" s="80">
        <v>12.8560585707672</v>
      </c>
      <c r="Z21" s="80">
        <v>12.1842480469411</v>
      </c>
      <c r="AA21" s="80">
        <v>11.564884051256399</v>
      </c>
      <c r="AB21" s="80">
        <v>10.9672477393542</v>
      </c>
      <c r="AC21" s="80">
        <v>10.402964489902899</v>
      </c>
      <c r="AD21" s="80">
        <v>9.8852964541774107</v>
      </c>
      <c r="AE21" s="80">
        <v>9.4087268250256795</v>
      </c>
      <c r="AF21" s="80">
        <v>8.9649902510219395</v>
      </c>
      <c r="AG21" s="80">
        <v>8.5778784756817998</v>
      </c>
      <c r="AH21" s="80">
        <v>8.2157332629412796</v>
      </c>
      <c r="AI21" s="80">
        <v>7.9034192151591203</v>
      </c>
      <c r="AJ21" s="80">
        <v>7.5986976184805402</v>
      </c>
      <c r="AK21" s="80">
        <v>7.3178470909575202</v>
      </c>
      <c r="AL21" s="80">
        <v>7.0506780465632097</v>
      </c>
      <c r="AM21" s="80">
        <v>6.8097292994688798</v>
      </c>
      <c r="AN21" s="80">
        <v>6.5898477053522999</v>
      </c>
      <c r="AO21" s="80">
        <v>6.4145426224162696</v>
      </c>
      <c r="AP21" s="80">
        <v>6.2608035725616604</v>
      </c>
      <c r="AQ21" s="80">
        <v>6.07370777816302</v>
      </c>
      <c r="AR21" s="80">
        <v>5.7955389952281804</v>
      </c>
      <c r="AS21" s="80">
        <v>5.4497072501342698</v>
      </c>
      <c r="AT21" s="80">
        <v>5.0998086342757896</v>
      </c>
      <c r="AU21" s="80">
        <v>4.7852697779153104</v>
      </c>
      <c r="AV21" s="80">
        <v>4.5339530018049299</v>
      </c>
      <c r="AW21" s="80">
        <v>4.3779829777128798</v>
      </c>
      <c r="AX21" s="80">
        <v>4.3006743746339398</v>
      </c>
      <c r="AY21" s="80">
        <v>4.2664099559078998</v>
      </c>
      <c r="AZ21" s="80">
        <v>4.2594973663297102</v>
      </c>
      <c r="BA21" s="80">
        <v>4.2716174089129604</v>
      </c>
      <c r="BB21" s="80">
        <v>4.2963283197796098</v>
      </c>
      <c r="BC21" s="80">
        <v>4.31328036353261</v>
      </c>
      <c r="BD21" s="80">
        <v>4.2952587547706598</v>
      </c>
      <c r="BE21" s="80">
        <v>4.2351488074322097</v>
      </c>
      <c r="BF21" s="80">
        <v>4.1740652752154599</v>
      </c>
      <c r="BG21" s="80">
        <v>4.1461665054603403</v>
      </c>
      <c r="BH21" s="80">
        <v>4.1493148309537</v>
      </c>
      <c r="BI21" s="80">
        <v>4.1704637527512096</v>
      </c>
      <c r="BJ21" s="80">
        <v>4.1952381892816701</v>
      </c>
      <c r="BK21" s="80">
        <v>4.2219917515268799</v>
      </c>
      <c r="BL21" s="80">
        <v>4.2381189702198796</v>
      </c>
      <c r="BM21" s="80">
        <v>4.2507399026282098</v>
      </c>
      <c r="BN21" s="80">
        <v>4.2391748082531304</v>
      </c>
      <c r="BO21" s="80">
        <v>4.2106342887733099</v>
      </c>
      <c r="BP21" s="80">
        <v>4.2</v>
      </c>
      <c r="BQ21" s="80"/>
    </row>
    <row r="22" spans="1:69" s="69" customFormat="1">
      <c r="A22" s="135"/>
      <c r="B22" s="135"/>
      <c r="C22" s="24" t="s">
        <v>5</v>
      </c>
      <c r="D22" s="25" t="s">
        <v>8</v>
      </c>
      <c r="E22" s="25"/>
      <c r="F22" s="76">
        <f>F20-F21</f>
        <v>47.553133126051996</v>
      </c>
      <c r="G22" s="76">
        <f t="shared" ref="G22:BP22" si="112">G20-G21</f>
        <v>44.465085833605499</v>
      </c>
      <c r="H22" s="76">
        <f t="shared" si="112"/>
        <v>41.570008471201305</v>
      </c>
      <c r="I22" s="76">
        <f t="shared" si="112"/>
        <v>38.961031498013504</v>
      </c>
      <c r="J22" s="76">
        <f t="shared" si="112"/>
        <v>36.664559892406999</v>
      </c>
      <c r="K22" s="76">
        <f t="shared" si="112"/>
        <v>34.626560903063805</v>
      </c>
      <c r="L22" s="76">
        <f t="shared" si="112"/>
        <v>32.829205296822792</v>
      </c>
      <c r="M22" s="76">
        <f t="shared" si="112"/>
        <v>31.287876398759398</v>
      </c>
      <c r="N22" s="76">
        <f t="shared" si="112"/>
        <v>29.952271348859902</v>
      </c>
      <c r="O22" s="76">
        <f t="shared" si="112"/>
        <v>28.645530566363302</v>
      </c>
      <c r="P22" s="76">
        <f t="shared" si="112"/>
        <v>27.3250359415151</v>
      </c>
      <c r="Q22" s="76">
        <f t="shared" si="112"/>
        <v>25.889168216446599</v>
      </c>
      <c r="R22" s="76">
        <f t="shared" si="112"/>
        <v>24.329823393441195</v>
      </c>
      <c r="S22" s="76">
        <f t="shared" si="112"/>
        <v>22.617477832495904</v>
      </c>
      <c r="T22" s="76">
        <f t="shared" si="112"/>
        <v>20.899971725372595</v>
      </c>
      <c r="U22" s="76">
        <f t="shared" si="112"/>
        <v>19.183530806563603</v>
      </c>
      <c r="V22" s="76">
        <f t="shared" si="112"/>
        <v>17.583127496345995</v>
      </c>
      <c r="W22" s="76">
        <f t="shared" si="112"/>
        <v>16.090632091755502</v>
      </c>
      <c r="X22" s="76">
        <f t="shared" si="112"/>
        <v>14.9717329921169</v>
      </c>
      <c r="Y22" s="76">
        <f t="shared" si="112"/>
        <v>13.948670742151499</v>
      </c>
      <c r="Z22" s="76">
        <f t="shared" si="112"/>
        <v>12.9935971222632</v>
      </c>
      <c r="AA22" s="76">
        <f t="shared" si="112"/>
        <v>12.0699890887736</v>
      </c>
      <c r="AB22" s="76">
        <f t="shared" si="112"/>
        <v>11.223249648353999</v>
      </c>
      <c r="AC22" s="76">
        <f t="shared" si="112"/>
        <v>10.454036101390201</v>
      </c>
      <c r="AD22" s="76">
        <f t="shared" si="112"/>
        <v>9.7627893346454897</v>
      </c>
      <c r="AE22" s="76">
        <f t="shared" si="112"/>
        <v>9.1079556842560212</v>
      </c>
      <c r="AF22" s="76">
        <f t="shared" si="112"/>
        <v>8.5088846299532594</v>
      </c>
      <c r="AG22" s="76">
        <f t="shared" si="112"/>
        <v>7.9573021390399994</v>
      </c>
      <c r="AH22" s="76">
        <f t="shared" si="112"/>
        <v>7.4916275550790203</v>
      </c>
      <c r="AI22" s="76">
        <f t="shared" si="112"/>
        <v>7.05738841836658</v>
      </c>
      <c r="AJ22" s="76">
        <f t="shared" si="112"/>
        <v>6.6602075582584606</v>
      </c>
      <c r="AK22" s="76">
        <f t="shared" si="112"/>
        <v>6.2873703375720806</v>
      </c>
      <c r="AL22" s="76">
        <f t="shared" si="112"/>
        <v>5.9431275121478908</v>
      </c>
      <c r="AM22" s="76">
        <f t="shared" si="112"/>
        <v>5.6146355490095194</v>
      </c>
      <c r="AN22" s="76">
        <f t="shared" si="112"/>
        <v>5.3251514852768</v>
      </c>
      <c r="AO22" s="76">
        <f t="shared" si="112"/>
        <v>5.0723245609176297</v>
      </c>
      <c r="AP22" s="76">
        <f t="shared" si="112"/>
        <v>4.8501908930373387</v>
      </c>
      <c r="AQ22" s="76">
        <f t="shared" si="112"/>
        <v>4.6049030676781806</v>
      </c>
      <c r="AR22" s="76">
        <f t="shared" si="112"/>
        <v>4.3030878093286189</v>
      </c>
      <c r="AS22" s="76">
        <f t="shared" si="112"/>
        <v>3.9605573227948403</v>
      </c>
      <c r="AT22" s="76">
        <f t="shared" si="112"/>
        <v>3.6185576310235303</v>
      </c>
      <c r="AU22" s="76">
        <f t="shared" si="112"/>
        <v>3.3186671484677692</v>
      </c>
      <c r="AV22" s="76">
        <f t="shared" si="112"/>
        <v>3.08716871553725</v>
      </c>
      <c r="AW22" s="76">
        <f t="shared" si="112"/>
        <v>2.9255576164110701</v>
      </c>
      <c r="AX22" s="76">
        <f t="shared" si="112"/>
        <v>2.8213695687077704</v>
      </c>
      <c r="AY22" s="76">
        <f t="shared" si="112"/>
        <v>2.7569474709495498</v>
      </c>
      <c r="AZ22" s="76">
        <f t="shared" si="112"/>
        <v>2.7117435584259395</v>
      </c>
      <c r="BA22" s="76">
        <f t="shared" si="112"/>
        <v>2.6815774525763798</v>
      </c>
      <c r="BB22" s="76">
        <f t="shared" si="112"/>
        <v>2.6638614795262701</v>
      </c>
      <c r="BC22" s="76">
        <f t="shared" si="112"/>
        <v>2.6597661921744198</v>
      </c>
      <c r="BD22" s="76">
        <f t="shared" si="112"/>
        <v>2.6690490498113499</v>
      </c>
      <c r="BE22" s="76">
        <f t="shared" si="112"/>
        <v>2.6928508505848106</v>
      </c>
      <c r="BF22" s="76">
        <f>BF20-BF21</f>
        <v>2.72491551735021</v>
      </c>
      <c r="BG22" s="76">
        <f t="shared" si="112"/>
        <v>2.7642125914434095</v>
      </c>
      <c r="BH22" s="76">
        <f>BH20-BH21</f>
        <v>2.7986798594581002</v>
      </c>
      <c r="BI22" s="76">
        <f t="shared" si="112"/>
        <v>2.8099222580321506</v>
      </c>
      <c r="BJ22" s="76">
        <f t="shared" si="112"/>
        <v>2.7836746173781997</v>
      </c>
      <c r="BK22" s="76">
        <f t="shared" si="112"/>
        <v>2.7149010223282701</v>
      </c>
      <c r="BL22" s="79">
        <f t="shared" si="112"/>
        <v>2.6180031211903101</v>
      </c>
      <c r="BM22" s="79">
        <f t="shared" si="112"/>
        <v>2.4910262652890198</v>
      </c>
      <c r="BN22" s="79">
        <f t="shared" si="112"/>
        <v>2.3679842759576992</v>
      </c>
      <c r="BO22" s="79">
        <f t="shared" si="112"/>
        <v>2.2523320017501804</v>
      </c>
      <c r="BP22" s="79">
        <f t="shared" si="112"/>
        <v>2.5999999999999996</v>
      </c>
      <c r="BQ22" s="79"/>
    </row>
    <row r="23" spans="1:69" s="13" customFormat="1">
      <c r="A23" s="137" t="s">
        <v>39</v>
      </c>
      <c r="B23" s="137"/>
      <c r="C23" s="140" t="s">
        <v>6</v>
      </c>
      <c r="D23" s="140"/>
      <c r="E23" s="19"/>
      <c r="F23" s="77" t="s">
        <v>40</v>
      </c>
      <c r="G23" s="77" t="s">
        <v>40</v>
      </c>
      <c r="H23" s="77" t="s">
        <v>40</v>
      </c>
      <c r="I23" s="77" t="s">
        <v>40</v>
      </c>
      <c r="J23" s="77" t="s">
        <v>40</v>
      </c>
      <c r="K23" s="77" t="s">
        <v>40</v>
      </c>
      <c r="L23" s="77" t="s">
        <v>40</v>
      </c>
      <c r="M23" s="77" t="s">
        <v>40</v>
      </c>
      <c r="N23" s="77" t="s">
        <v>40</v>
      </c>
      <c r="O23" s="77" t="s">
        <v>40</v>
      </c>
      <c r="P23" s="77" t="s">
        <v>40</v>
      </c>
      <c r="Q23" s="77" t="s">
        <v>40</v>
      </c>
      <c r="R23" s="77" t="s">
        <v>40</v>
      </c>
      <c r="S23" s="77" t="s">
        <v>40</v>
      </c>
      <c r="T23" s="77" t="s">
        <v>40</v>
      </c>
      <c r="U23" s="77" t="s">
        <v>40</v>
      </c>
      <c r="V23" s="77" t="s">
        <v>40</v>
      </c>
      <c r="W23" s="77" t="s">
        <v>40</v>
      </c>
      <c r="X23" s="77">
        <v>119.20275352835</v>
      </c>
      <c r="Y23" s="77">
        <v>115.293368098778</v>
      </c>
      <c r="Z23" s="77">
        <v>111.44562955403001</v>
      </c>
      <c r="AA23" s="77">
        <v>107.89103404478401</v>
      </c>
      <c r="AB23" s="77">
        <v>104.442839538877</v>
      </c>
      <c r="AC23" s="77">
        <v>101.015820956619</v>
      </c>
      <c r="AD23" s="77">
        <v>97.5764522626325</v>
      </c>
      <c r="AE23" s="77">
        <v>94.016003340743296</v>
      </c>
      <c r="AF23" s="77">
        <v>90.333347393893604</v>
      </c>
      <c r="AG23" s="77">
        <v>86.746980043599905</v>
      </c>
      <c r="AH23" s="77">
        <v>83.209536238238599</v>
      </c>
      <c r="AI23" s="77">
        <v>79.784240805475093</v>
      </c>
      <c r="AJ23" s="77">
        <v>76.696094171072701</v>
      </c>
      <c r="AK23" s="77">
        <v>73.825130491091002</v>
      </c>
      <c r="AL23" s="77">
        <v>71.133148165592104</v>
      </c>
      <c r="AM23" s="77">
        <v>68.584504359934996</v>
      </c>
      <c r="AN23" s="77">
        <v>66.165682907791506</v>
      </c>
      <c r="AO23" s="77">
        <v>63.632005730341703</v>
      </c>
      <c r="AP23" s="77">
        <v>60.924010278185399</v>
      </c>
      <c r="AQ23" s="77">
        <v>58.078446716192197</v>
      </c>
      <c r="AR23" s="77">
        <v>55.101454669318301</v>
      </c>
      <c r="AS23" s="77">
        <v>51.989410743669403</v>
      </c>
      <c r="AT23" s="77">
        <v>48.767668690426802</v>
      </c>
      <c r="AU23" s="77">
        <v>45.413470848904197</v>
      </c>
      <c r="AV23" s="77">
        <v>42.110618379290401</v>
      </c>
      <c r="AW23" s="77">
        <v>38.929420570473503</v>
      </c>
      <c r="AX23" s="77">
        <v>35.945058028352399</v>
      </c>
      <c r="AY23" s="77">
        <v>33.148399735184697</v>
      </c>
      <c r="AZ23" s="77">
        <v>30.563837956077801</v>
      </c>
      <c r="BA23" s="77">
        <v>28.152864177824199</v>
      </c>
      <c r="BB23" s="77">
        <v>25.917801926401399</v>
      </c>
      <c r="BC23" s="77">
        <v>23.900877061208998</v>
      </c>
      <c r="BD23" s="77">
        <v>22.141270279483699</v>
      </c>
      <c r="BE23" s="77">
        <v>20.6196262534468</v>
      </c>
      <c r="BF23" s="77">
        <v>19.355613152927699</v>
      </c>
      <c r="BG23" s="77">
        <v>18.2893590417351</v>
      </c>
      <c r="BH23" s="77">
        <v>17.4069402586255</v>
      </c>
      <c r="BI23" s="77">
        <v>16.622231297870499</v>
      </c>
      <c r="BJ23" s="77">
        <v>15.8589427356054</v>
      </c>
      <c r="BK23" s="77">
        <v>15.1207081760747</v>
      </c>
      <c r="BL23" s="76">
        <v>14.430726773513101</v>
      </c>
      <c r="BM23" s="76">
        <v>13.7912217200185</v>
      </c>
      <c r="BN23" s="76">
        <v>13.209865632354999</v>
      </c>
      <c r="BO23" s="76">
        <v>12.6806412835509</v>
      </c>
      <c r="BP23" s="76">
        <v>12</v>
      </c>
      <c r="BQ23" s="76">
        <v>12</v>
      </c>
    </row>
    <row r="24" spans="1:69" s="13" customFormat="1">
      <c r="A24" s="135"/>
      <c r="B24" s="135"/>
      <c r="C24" s="67" t="s">
        <v>5</v>
      </c>
      <c r="D24" s="20" t="s">
        <v>7</v>
      </c>
      <c r="E24" s="20"/>
      <c r="F24" s="80" t="s">
        <v>40</v>
      </c>
      <c r="G24" s="80" t="s">
        <v>40</v>
      </c>
      <c r="H24" s="80" t="s">
        <v>40</v>
      </c>
      <c r="I24" s="80" t="s">
        <v>40</v>
      </c>
      <c r="J24" s="80" t="s">
        <v>40</v>
      </c>
      <c r="K24" s="80" t="s">
        <v>40</v>
      </c>
      <c r="L24" s="80" t="s">
        <v>40</v>
      </c>
      <c r="M24" s="80" t="s">
        <v>40</v>
      </c>
      <c r="N24" s="80" t="s">
        <v>40</v>
      </c>
      <c r="O24" s="80" t="s">
        <v>40</v>
      </c>
      <c r="P24" s="80" t="s">
        <v>40</v>
      </c>
      <c r="Q24" s="80" t="s">
        <v>40</v>
      </c>
      <c r="R24" s="80" t="s">
        <v>40</v>
      </c>
      <c r="S24" s="80" t="s">
        <v>40</v>
      </c>
      <c r="T24" s="80" t="s">
        <v>40</v>
      </c>
      <c r="U24" s="80" t="s">
        <v>40</v>
      </c>
      <c r="V24" s="80" t="s">
        <v>40</v>
      </c>
      <c r="W24" s="80" t="s">
        <v>40</v>
      </c>
      <c r="X24" s="80" t="s">
        <v>40</v>
      </c>
      <c r="Y24" s="80" t="s">
        <v>40</v>
      </c>
      <c r="Z24" s="80" t="s">
        <v>40</v>
      </c>
      <c r="AA24" s="80" t="s">
        <v>40</v>
      </c>
      <c r="AB24" s="80" t="s">
        <v>40</v>
      </c>
      <c r="AC24" s="80" t="s">
        <v>40</v>
      </c>
      <c r="AD24" s="80" t="s">
        <v>40</v>
      </c>
      <c r="AE24" s="80" t="s">
        <v>40</v>
      </c>
      <c r="AF24" s="80">
        <v>30.109593105604802</v>
      </c>
      <c r="AG24" s="80">
        <v>29.896754260209001</v>
      </c>
      <c r="AH24" s="80">
        <v>29.734499729005801</v>
      </c>
      <c r="AI24" s="80">
        <v>29.589029430878</v>
      </c>
      <c r="AJ24" s="80">
        <v>29.541426733338799</v>
      </c>
      <c r="AK24" s="80">
        <v>29.4855831406291</v>
      </c>
      <c r="AL24" s="80">
        <v>29.3819428319884</v>
      </c>
      <c r="AM24" s="80">
        <v>29.301511732356701</v>
      </c>
      <c r="AN24" s="80">
        <v>29.1149777188439</v>
      </c>
      <c r="AO24" s="80">
        <v>28.734941901189899</v>
      </c>
      <c r="AP24" s="80">
        <v>28.037272492330899</v>
      </c>
      <c r="AQ24" s="80">
        <v>27.098163263154898</v>
      </c>
      <c r="AR24" s="80">
        <v>25.967356834897199</v>
      </c>
      <c r="AS24" s="80">
        <v>24.733153883467999</v>
      </c>
      <c r="AT24" s="80">
        <v>23.469079465393399</v>
      </c>
      <c r="AU24" s="80">
        <v>22.2093198873321</v>
      </c>
      <c r="AV24" s="80">
        <v>21.013499483173401</v>
      </c>
      <c r="AW24" s="80">
        <v>19.811653948985001</v>
      </c>
      <c r="AX24" s="80">
        <v>18.6687050875464</v>
      </c>
      <c r="AY24" s="80">
        <v>17.542183145425302</v>
      </c>
      <c r="AZ24" s="80">
        <v>16.434295657297699</v>
      </c>
      <c r="BA24" s="80">
        <v>15.0046582210782</v>
      </c>
      <c r="BB24" s="80">
        <v>13.621934216121099</v>
      </c>
      <c r="BC24" s="80">
        <v>12.430556767525999</v>
      </c>
      <c r="BD24" s="80">
        <v>11.4682751295336</v>
      </c>
      <c r="BE24" s="80">
        <v>10.770188965229501</v>
      </c>
      <c r="BF24" s="80">
        <v>10.300543369424201</v>
      </c>
      <c r="BG24" s="80">
        <v>9.9897279549886804</v>
      </c>
      <c r="BH24" s="80">
        <v>9.7798940901378408</v>
      </c>
      <c r="BI24" s="80">
        <v>9.5926814577689807</v>
      </c>
      <c r="BJ24" s="80">
        <v>9.3389023683234704</v>
      </c>
      <c r="BK24" s="80">
        <v>9.0229104240647207</v>
      </c>
      <c r="BL24" s="80">
        <v>8.6560601839512294</v>
      </c>
      <c r="BM24" s="80">
        <v>8.2650531124782702</v>
      </c>
      <c r="BN24" s="80">
        <v>7.8800203313344204</v>
      </c>
      <c r="BO24" s="80">
        <v>7.54343572077752</v>
      </c>
      <c r="BP24" s="80">
        <v>4.4000000000000004</v>
      </c>
      <c r="BQ24" s="80">
        <v>4.4000000000000004</v>
      </c>
    </row>
    <row r="25" spans="1:69" s="13" customFormat="1">
      <c r="A25" s="135"/>
      <c r="B25" s="135"/>
      <c r="C25" s="22" t="s">
        <v>5</v>
      </c>
      <c r="D25" s="23" t="s">
        <v>8</v>
      </c>
      <c r="E25" s="19"/>
      <c r="F25" s="76" t="s">
        <v>40</v>
      </c>
      <c r="G25" s="76" t="s">
        <v>40</v>
      </c>
      <c r="H25" s="76" t="s">
        <v>40</v>
      </c>
      <c r="I25" s="76" t="s">
        <v>40</v>
      </c>
      <c r="J25" s="76" t="s">
        <v>40</v>
      </c>
      <c r="K25" s="76" t="s">
        <v>40</v>
      </c>
      <c r="L25" s="76" t="s">
        <v>40</v>
      </c>
      <c r="M25" s="76" t="s">
        <v>40</v>
      </c>
      <c r="N25" s="76" t="s">
        <v>40</v>
      </c>
      <c r="O25" s="76" t="s">
        <v>40</v>
      </c>
      <c r="P25" s="76" t="s">
        <v>40</v>
      </c>
      <c r="Q25" s="76" t="s">
        <v>40</v>
      </c>
      <c r="R25" s="76" t="s">
        <v>40</v>
      </c>
      <c r="S25" s="76" t="s">
        <v>40</v>
      </c>
      <c r="T25" s="76" t="s">
        <v>40</v>
      </c>
      <c r="U25" s="76" t="s">
        <v>40</v>
      </c>
      <c r="V25" s="76" t="s">
        <v>40</v>
      </c>
      <c r="W25" s="76" t="s">
        <v>40</v>
      </c>
      <c r="X25" s="76" t="s">
        <v>40</v>
      </c>
      <c r="Y25" s="76" t="s">
        <v>40</v>
      </c>
      <c r="Z25" s="76" t="s">
        <v>40</v>
      </c>
      <c r="AA25" s="76" t="s">
        <v>40</v>
      </c>
      <c r="AB25" s="76" t="s">
        <v>40</v>
      </c>
      <c r="AC25" s="76" t="s">
        <v>40</v>
      </c>
      <c r="AD25" s="76" t="s">
        <v>40</v>
      </c>
      <c r="AE25" s="76" t="s">
        <v>40</v>
      </c>
      <c r="AF25" s="76">
        <f>AF23-AF24</f>
        <v>60.223754288288802</v>
      </c>
      <c r="AG25" s="76">
        <f t="shared" ref="AG25:BQ25" si="113">AG23-AG24</f>
        <v>56.850225783390904</v>
      </c>
      <c r="AH25" s="76">
        <f t="shared" si="113"/>
        <v>53.475036509232794</v>
      </c>
      <c r="AI25" s="76">
        <f t="shared" si="113"/>
        <v>50.195211374597093</v>
      </c>
      <c r="AJ25" s="76">
        <f t="shared" si="113"/>
        <v>47.154667437733906</v>
      </c>
      <c r="AK25" s="76">
        <f t="shared" si="113"/>
        <v>44.339547350461899</v>
      </c>
      <c r="AL25" s="76">
        <f t="shared" si="113"/>
        <v>41.751205333603707</v>
      </c>
      <c r="AM25" s="76">
        <f t="shared" si="113"/>
        <v>39.282992627578295</v>
      </c>
      <c r="AN25" s="76">
        <f t="shared" si="113"/>
        <v>37.050705188947603</v>
      </c>
      <c r="AO25" s="76">
        <f t="shared" si="113"/>
        <v>34.897063829151804</v>
      </c>
      <c r="AP25" s="76">
        <f t="shared" si="113"/>
        <v>32.8867377858545</v>
      </c>
      <c r="AQ25" s="76">
        <f t="shared" si="113"/>
        <v>30.980283453037298</v>
      </c>
      <c r="AR25" s="76">
        <f t="shared" si="113"/>
        <v>29.134097834421102</v>
      </c>
      <c r="AS25" s="76">
        <f t="shared" si="113"/>
        <v>27.256256860201404</v>
      </c>
      <c r="AT25" s="76">
        <f t="shared" si="113"/>
        <v>25.298589225033403</v>
      </c>
      <c r="AU25" s="76">
        <f t="shared" si="113"/>
        <v>23.204150961572097</v>
      </c>
      <c r="AV25" s="76">
        <f t="shared" si="113"/>
        <v>21.097118896116999</v>
      </c>
      <c r="AW25" s="76">
        <f t="shared" si="113"/>
        <v>19.117766621488503</v>
      </c>
      <c r="AX25" s="76">
        <f t="shared" si="113"/>
        <v>17.276352940805999</v>
      </c>
      <c r="AY25" s="76">
        <f t="shared" si="113"/>
        <v>15.606216589759395</v>
      </c>
      <c r="AZ25" s="76">
        <f t="shared" si="113"/>
        <v>14.129542298780102</v>
      </c>
      <c r="BA25" s="76">
        <f t="shared" si="113"/>
        <v>13.148205956745999</v>
      </c>
      <c r="BB25" s="76">
        <f t="shared" si="113"/>
        <v>12.2958677102803</v>
      </c>
      <c r="BC25" s="76">
        <f t="shared" si="113"/>
        <v>11.470320293682999</v>
      </c>
      <c r="BD25" s="76">
        <f t="shared" si="113"/>
        <v>10.672995149950099</v>
      </c>
      <c r="BE25" s="76">
        <f t="shared" si="113"/>
        <v>9.8494372882172989</v>
      </c>
      <c r="BF25" s="76">
        <f t="shared" si="113"/>
        <v>9.0550697835034981</v>
      </c>
      <c r="BG25" s="76">
        <f t="shared" si="113"/>
        <v>8.2996310867464196</v>
      </c>
      <c r="BH25" s="76">
        <f t="shared" si="113"/>
        <v>7.6270461684876594</v>
      </c>
      <c r="BI25" s="76">
        <f t="shared" si="113"/>
        <v>7.0295498401015184</v>
      </c>
      <c r="BJ25" s="76">
        <f t="shared" si="113"/>
        <v>6.5200403672819292</v>
      </c>
      <c r="BK25" s="76">
        <f t="shared" si="113"/>
        <v>6.0977977520099795</v>
      </c>
      <c r="BL25" s="76">
        <f t="shared" si="113"/>
        <v>5.7746665895618712</v>
      </c>
      <c r="BM25" s="79">
        <f t="shared" si="113"/>
        <v>5.5261686075402299</v>
      </c>
      <c r="BN25" s="79">
        <f t="shared" si="113"/>
        <v>5.3298453010205789</v>
      </c>
      <c r="BO25" s="79">
        <f t="shared" si="113"/>
        <v>5.1372055627733797</v>
      </c>
      <c r="BP25" s="79">
        <f t="shared" si="113"/>
        <v>7.6</v>
      </c>
      <c r="BQ25" s="79">
        <f t="shared" si="113"/>
        <v>7.6</v>
      </c>
    </row>
    <row r="26" spans="1:69" s="13" customFormat="1">
      <c r="A26" s="137" t="s">
        <v>26</v>
      </c>
      <c r="B26" s="137"/>
      <c r="C26" s="139" t="s">
        <v>6</v>
      </c>
      <c r="D26" s="139"/>
      <c r="E26" s="68"/>
      <c r="F26" s="77">
        <v>22.6</v>
      </c>
      <c r="G26" s="77">
        <v>22.8</v>
      </c>
      <c r="H26" s="77">
        <v>20.399999999999999</v>
      </c>
      <c r="I26" s="77">
        <v>19.600000000000001</v>
      </c>
      <c r="J26" s="77">
        <v>19.100000000000001</v>
      </c>
      <c r="K26" s="77">
        <v>19.5</v>
      </c>
      <c r="L26" s="77">
        <v>17.7</v>
      </c>
      <c r="M26" s="77">
        <v>18</v>
      </c>
      <c r="N26" s="77">
        <v>18.7</v>
      </c>
      <c r="O26" s="77">
        <v>17.100000000000001</v>
      </c>
      <c r="P26" s="77">
        <v>16.7</v>
      </c>
      <c r="Q26" s="77">
        <v>16.600000000000001</v>
      </c>
      <c r="R26" s="77">
        <v>15.6</v>
      </c>
      <c r="S26" s="77">
        <v>16.2</v>
      </c>
      <c r="T26" s="77">
        <v>15.6</v>
      </c>
      <c r="U26" s="77">
        <v>16</v>
      </c>
      <c r="V26" s="77">
        <v>14</v>
      </c>
      <c r="W26" s="77">
        <v>14.2</v>
      </c>
      <c r="X26" s="77">
        <v>13.8</v>
      </c>
      <c r="Y26" s="77">
        <v>12.8</v>
      </c>
      <c r="Z26" s="77">
        <v>13</v>
      </c>
      <c r="AA26" s="77">
        <v>11.8</v>
      </c>
      <c r="AB26" s="77">
        <v>12</v>
      </c>
      <c r="AC26" s="77">
        <v>12.9</v>
      </c>
      <c r="AD26" s="77">
        <v>11.7</v>
      </c>
      <c r="AE26" s="77">
        <v>10.9</v>
      </c>
      <c r="AF26" s="77">
        <v>11.4</v>
      </c>
      <c r="AG26" s="77">
        <v>10.1</v>
      </c>
      <c r="AH26" s="77">
        <v>10.9</v>
      </c>
      <c r="AI26" s="77">
        <v>10.3</v>
      </c>
      <c r="AJ26" s="77">
        <v>8.4</v>
      </c>
      <c r="AK26" s="77">
        <v>8.4</v>
      </c>
      <c r="AL26" s="77">
        <v>7.3</v>
      </c>
      <c r="AM26" s="77">
        <v>7.3</v>
      </c>
      <c r="AN26" s="77">
        <v>7.2</v>
      </c>
      <c r="AO26" s="77">
        <v>6.7</v>
      </c>
      <c r="AP26" s="77">
        <v>7.3</v>
      </c>
      <c r="AQ26" s="77">
        <v>6.8</v>
      </c>
      <c r="AR26" s="77">
        <v>5.4</v>
      </c>
      <c r="AS26" s="77">
        <v>5.8</v>
      </c>
      <c r="AT26" s="77">
        <v>6.3</v>
      </c>
      <c r="AU26" s="77">
        <v>5.6</v>
      </c>
      <c r="AV26" s="77">
        <v>6.2</v>
      </c>
      <c r="AW26" s="77">
        <v>5.4</v>
      </c>
      <c r="AX26" s="77">
        <v>5.9</v>
      </c>
      <c r="AY26" s="77">
        <v>5</v>
      </c>
      <c r="AZ26" s="77">
        <v>5.0999999999999996</v>
      </c>
      <c r="BA26" s="77">
        <v>4.8</v>
      </c>
      <c r="BB26" s="77">
        <v>5</v>
      </c>
      <c r="BC26" s="77">
        <v>5.2</v>
      </c>
      <c r="BD26" s="77">
        <v>5.5</v>
      </c>
      <c r="BE26" s="77">
        <v>5.2</v>
      </c>
      <c r="BF26" s="77">
        <v>4.7</v>
      </c>
      <c r="BG26" s="77">
        <v>5</v>
      </c>
      <c r="BH26" s="77">
        <v>5.7</v>
      </c>
      <c r="BI26" s="77">
        <v>4.3</v>
      </c>
      <c r="BJ26" s="77">
        <v>4.2</v>
      </c>
      <c r="BK26" s="77">
        <v>4.7</v>
      </c>
      <c r="BL26" s="77">
        <v>4.3</v>
      </c>
      <c r="BM26" s="76">
        <v>4.5999999999999996</v>
      </c>
      <c r="BN26" s="76">
        <v>4.8</v>
      </c>
      <c r="BO26" s="76" t="s">
        <v>41</v>
      </c>
      <c r="BP26" s="76"/>
      <c r="BQ26" s="76"/>
    </row>
    <row r="27" spans="1:69" s="13" customFormat="1">
      <c r="A27" s="135"/>
      <c r="B27" s="135"/>
      <c r="C27" s="67" t="s">
        <v>5</v>
      </c>
      <c r="D27" s="20" t="s">
        <v>7</v>
      </c>
      <c r="E27" s="20"/>
      <c r="F27" s="78" t="s">
        <v>18</v>
      </c>
      <c r="G27" s="78" t="s">
        <v>18</v>
      </c>
      <c r="H27" s="78" t="s">
        <v>18</v>
      </c>
      <c r="I27" s="78" t="s">
        <v>18</v>
      </c>
      <c r="J27" s="78" t="s">
        <v>18</v>
      </c>
      <c r="K27" s="78" t="s">
        <v>18</v>
      </c>
      <c r="L27" s="78" t="s">
        <v>18</v>
      </c>
      <c r="M27" s="78" t="s">
        <v>18</v>
      </c>
      <c r="N27" s="78" t="s">
        <v>18</v>
      </c>
      <c r="O27" s="78" t="s">
        <v>18</v>
      </c>
      <c r="P27" s="78" t="s">
        <v>18</v>
      </c>
      <c r="Q27" s="78" t="s">
        <v>18</v>
      </c>
      <c r="R27" s="78">
        <v>10.1</v>
      </c>
      <c r="S27" s="78">
        <v>9.8000000000000007</v>
      </c>
      <c r="T27" s="78">
        <v>9.4</v>
      </c>
      <c r="U27" s="78">
        <v>9.6999999999999993</v>
      </c>
      <c r="V27" s="78">
        <v>7.9</v>
      </c>
      <c r="W27" s="78">
        <v>8</v>
      </c>
      <c r="X27" s="78">
        <v>7.4</v>
      </c>
      <c r="Y27" s="78">
        <v>6.9</v>
      </c>
      <c r="Z27" s="78">
        <v>6</v>
      </c>
      <c r="AA27" s="78">
        <v>5.7</v>
      </c>
      <c r="AB27" s="78">
        <v>5.5</v>
      </c>
      <c r="AC27" s="78">
        <v>5.9</v>
      </c>
      <c r="AD27" s="78">
        <v>4.5999999999999996</v>
      </c>
      <c r="AE27" s="78">
        <v>4.7</v>
      </c>
      <c r="AF27" s="78">
        <v>5.0999999999999996</v>
      </c>
      <c r="AG27" s="78">
        <v>4.3</v>
      </c>
      <c r="AH27" s="78">
        <v>4.8</v>
      </c>
      <c r="AI27" s="78">
        <v>4.5</v>
      </c>
      <c r="AJ27" s="78">
        <v>4.2</v>
      </c>
      <c r="AK27" s="78">
        <v>4.4000000000000004</v>
      </c>
      <c r="AL27" s="78">
        <v>3.7</v>
      </c>
      <c r="AM27" s="78">
        <v>3.8</v>
      </c>
      <c r="AN27" s="78">
        <v>3.5</v>
      </c>
      <c r="AO27" s="78">
        <v>3.2</v>
      </c>
      <c r="AP27" s="78">
        <v>3.9</v>
      </c>
      <c r="AQ27" s="78">
        <v>3.6</v>
      </c>
      <c r="AR27" s="78">
        <v>3</v>
      </c>
      <c r="AS27" s="78">
        <v>3.2</v>
      </c>
      <c r="AT27" s="78">
        <v>3.8</v>
      </c>
      <c r="AU27" s="78">
        <v>3</v>
      </c>
      <c r="AV27" s="78">
        <v>4.0999999999999996</v>
      </c>
      <c r="AW27" s="78">
        <v>3.3</v>
      </c>
      <c r="AX27" s="78">
        <v>3.4</v>
      </c>
      <c r="AY27" s="78">
        <v>3.1</v>
      </c>
      <c r="AZ27" s="78">
        <v>2.7</v>
      </c>
      <c r="BA27" s="78">
        <v>2.5</v>
      </c>
      <c r="BB27" s="78">
        <v>2.9</v>
      </c>
      <c r="BC27" s="78">
        <v>3.1</v>
      </c>
      <c r="BD27" s="78">
        <v>3.6</v>
      </c>
      <c r="BE27" s="78">
        <v>3.2</v>
      </c>
      <c r="BF27" s="78">
        <v>3.1</v>
      </c>
      <c r="BG27" s="78">
        <v>3.3</v>
      </c>
      <c r="BH27" s="78">
        <v>4.0999999999999996</v>
      </c>
      <c r="BI27" s="78">
        <v>2.8</v>
      </c>
      <c r="BJ27" s="78">
        <v>2.8</v>
      </c>
      <c r="BK27" s="78">
        <v>3.3</v>
      </c>
      <c r="BL27" s="80">
        <v>3</v>
      </c>
      <c r="BM27" s="78">
        <v>3</v>
      </c>
      <c r="BN27" s="80">
        <v>3.4</v>
      </c>
      <c r="BO27" s="80" t="s">
        <v>41</v>
      </c>
      <c r="BP27" s="80"/>
      <c r="BQ27" s="80"/>
    </row>
    <row r="28" spans="1:69" s="13" customFormat="1">
      <c r="A28" s="135"/>
      <c r="B28" s="135"/>
      <c r="C28" s="22" t="s">
        <v>5</v>
      </c>
      <c r="D28" s="23" t="s">
        <v>8</v>
      </c>
      <c r="E28" s="19"/>
      <c r="F28" s="76" t="s">
        <v>18</v>
      </c>
      <c r="G28" s="76" t="s">
        <v>18</v>
      </c>
      <c r="H28" s="76" t="s">
        <v>18</v>
      </c>
      <c r="I28" s="76" t="s">
        <v>18</v>
      </c>
      <c r="J28" s="76" t="s">
        <v>18</v>
      </c>
      <c r="K28" s="76" t="s">
        <v>18</v>
      </c>
      <c r="L28" s="76" t="s">
        <v>18</v>
      </c>
      <c r="M28" s="76" t="s">
        <v>18</v>
      </c>
      <c r="N28" s="76" t="s">
        <v>18</v>
      </c>
      <c r="O28" s="76" t="s">
        <v>18</v>
      </c>
      <c r="P28" s="76" t="s">
        <v>18</v>
      </c>
      <c r="Q28" s="76" t="s">
        <v>18</v>
      </c>
      <c r="R28" s="76">
        <v>5.5</v>
      </c>
      <c r="S28" s="76">
        <v>6.3999999999999986</v>
      </c>
      <c r="T28" s="76">
        <v>6.1999999999999993</v>
      </c>
      <c r="U28" s="76">
        <v>6.3000000000000007</v>
      </c>
      <c r="V28" s="76">
        <v>6.1</v>
      </c>
      <c r="W28" s="76">
        <v>6.1999999999999993</v>
      </c>
      <c r="X28" s="76">
        <v>6.4</v>
      </c>
      <c r="Y28" s="76">
        <v>5.9</v>
      </c>
      <c r="Z28" s="76">
        <v>7</v>
      </c>
      <c r="AA28" s="76">
        <v>6.1000000000000005</v>
      </c>
      <c r="AB28" s="76">
        <v>6.5</v>
      </c>
      <c r="AC28" s="76">
        <v>7</v>
      </c>
      <c r="AD28" s="76">
        <v>7.1</v>
      </c>
      <c r="AE28" s="76">
        <v>6.2</v>
      </c>
      <c r="AF28" s="76">
        <v>6.3000000000000007</v>
      </c>
      <c r="AG28" s="76">
        <v>5.8</v>
      </c>
      <c r="AH28" s="76">
        <v>6.1000000000000005</v>
      </c>
      <c r="AI28" s="76">
        <v>5.8000000000000007</v>
      </c>
      <c r="AJ28" s="76">
        <v>4.2</v>
      </c>
      <c r="AK28" s="76">
        <v>4</v>
      </c>
      <c r="AL28" s="76">
        <v>3.5999999999999996</v>
      </c>
      <c r="AM28" s="76">
        <v>3.5</v>
      </c>
      <c r="AN28" s="76">
        <v>3.7</v>
      </c>
      <c r="AO28" s="76">
        <v>3.5</v>
      </c>
      <c r="AP28" s="76">
        <v>3.4</v>
      </c>
      <c r="AQ28" s="76">
        <v>3.1999999999999997</v>
      </c>
      <c r="AR28" s="76">
        <v>2.4000000000000004</v>
      </c>
      <c r="AS28" s="76">
        <v>2.5999999999999996</v>
      </c>
      <c r="AT28" s="76">
        <v>2.5</v>
      </c>
      <c r="AU28" s="76">
        <v>2.5999999999999996</v>
      </c>
      <c r="AV28" s="76">
        <v>2.1000000000000005</v>
      </c>
      <c r="AW28" s="76">
        <v>2.1000000000000005</v>
      </c>
      <c r="AX28" s="76">
        <v>2.5000000000000004</v>
      </c>
      <c r="AY28" s="76">
        <v>1.9</v>
      </c>
      <c r="AZ28" s="76">
        <v>2.3999999999999995</v>
      </c>
      <c r="BA28" s="76">
        <v>2.2999999999999998</v>
      </c>
      <c r="BB28" s="76">
        <v>2.1</v>
      </c>
      <c r="BC28" s="76">
        <v>2.1</v>
      </c>
      <c r="BD28" s="76">
        <v>1.9</v>
      </c>
      <c r="BE28" s="76">
        <v>2</v>
      </c>
      <c r="BF28" s="76">
        <v>1.6</v>
      </c>
      <c r="BG28" s="76">
        <v>1.7000000000000002</v>
      </c>
      <c r="BH28" s="76">
        <f>BH26-BH27</f>
        <v>1.6000000000000005</v>
      </c>
      <c r="BI28" s="76">
        <f>BI26-BI27</f>
        <v>1.5</v>
      </c>
      <c r="BJ28" s="76">
        <f t="shared" ref="BJ28:BN28" si="114">BJ26-BJ27</f>
        <v>1.4000000000000004</v>
      </c>
      <c r="BK28" s="76">
        <f t="shared" si="114"/>
        <v>1.4000000000000004</v>
      </c>
      <c r="BL28" s="76">
        <f t="shared" si="114"/>
        <v>1.2999999999999998</v>
      </c>
      <c r="BM28" s="76">
        <f t="shared" si="114"/>
        <v>1.5999999999999996</v>
      </c>
      <c r="BN28" s="76">
        <f t="shared" si="114"/>
        <v>1.4</v>
      </c>
      <c r="BO28" s="79" t="s">
        <v>41</v>
      </c>
      <c r="BP28" s="79"/>
      <c r="BQ28" s="79"/>
    </row>
    <row r="29" spans="1:69" s="13" customFormat="1">
      <c r="A29" s="137" t="s">
        <v>19</v>
      </c>
      <c r="B29" s="137"/>
      <c r="C29" s="139" t="s">
        <v>6</v>
      </c>
      <c r="D29" s="139"/>
      <c r="E29" s="68"/>
      <c r="F29" s="77">
        <v>35.468848735298202</v>
      </c>
      <c r="G29" s="77">
        <v>32.813134593199301</v>
      </c>
      <c r="H29" s="77">
        <v>30.6997416403802</v>
      </c>
      <c r="I29" s="77">
        <v>29.166807779074698</v>
      </c>
      <c r="J29" s="77">
        <v>28.168091141258699</v>
      </c>
      <c r="K29" s="77">
        <v>27.394434800212</v>
      </c>
      <c r="L29" s="77">
        <v>26.447160288481999</v>
      </c>
      <c r="M29" s="77">
        <v>25.1931471318292</v>
      </c>
      <c r="N29" s="77">
        <v>23.8806090226708</v>
      </c>
      <c r="O29" s="77">
        <v>22.733622333539799</v>
      </c>
      <c r="P29" s="77">
        <v>21.709570327072701</v>
      </c>
      <c r="Q29" s="77">
        <v>20.688860109218201</v>
      </c>
      <c r="R29" s="77">
        <v>19.481376712301099</v>
      </c>
      <c r="S29" s="77">
        <v>17.891213518439699</v>
      </c>
      <c r="T29" s="77">
        <v>15.8693093162504</v>
      </c>
      <c r="U29" s="77">
        <v>13.9567560516253</v>
      </c>
      <c r="V29" s="77">
        <v>12.7484727088708</v>
      </c>
      <c r="W29" s="77">
        <v>12.3441826231214</v>
      </c>
      <c r="X29" s="77">
        <v>12.320257107791599</v>
      </c>
      <c r="Y29" s="77">
        <v>12.270948358011101</v>
      </c>
      <c r="Z29" s="77">
        <v>12.014380523546199</v>
      </c>
      <c r="AA29" s="77">
        <v>11.4755792004974</v>
      </c>
      <c r="AB29" s="77">
        <v>10.706755542327601</v>
      </c>
      <c r="AC29" s="77">
        <v>9.9135864282249795</v>
      </c>
      <c r="AD29" s="77">
        <v>9.2696783613837592</v>
      </c>
      <c r="AE29" s="77">
        <v>8.7682638921240308</v>
      </c>
      <c r="AF29" s="77">
        <v>8.3220942372271001</v>
      </c>
      <c r="AG29" s="77">
        <v>7.87557032266895</v>
      </c>
      <c r="AH29" s="77">
        <v>7.3690202026683798</v>
      </c>
      <c r="AI29" s="77">
        <v>6.77851531295138</v>
      </c>
      <c r="AJ29" s="77">
        <v>6.14103671409939</v>
      </c>
      <c r="AK29" s="77">
        <v>5.5272510022206101</v>
      </c>
      <c r="AL29" s="77">
        <v>4.9890313522700902</v>
      </c>
      <c r="AM29" s="77">
        <v>4.5457474493742396</v>
      </c>
      <c r="AN29" s="77">
        <v>4.2089419361957496</v>
      </c>
      <c r="AO29" s="77">
        <v>3.9648153210617698</v>
      </c>
      <c r="AP29" s="77">
        <v>3.77952900771289</v>
      </c>
      <c r="AQ29" s="77">
        <v>3.6249371915391699</v>
      </c>
      <c r="AR29" s="77">
        <v>3.4590628550676601</v>
      </c>
      <c r="AS29" s="77">
        <v>3.2564311931396301</v>
      </c>
      <c r="AT29" s="77">
        <v>3.03456484836485</v>
      </c>
      <c r="AU29" s="77">
        <v>2.8225436390115699</v>
      </c>
      <c r="AV29" s="77">
        <v>2.6401964408488299</v>
      </c>
      <c r="AW29" s="77">
        <v>2.4951682618295998</v>
      </c>
      <c r="AX29" s="77">
        <v>2.3873222184262901</v>
      </c>
      <c r="AY29" s="77">
        <v>2.3152986887655298</v>
      </c>
      <c r="AZ29" s="77">
        <v>2.2735759562678202</v>
      </c>
      <c r="BA29" s="77">
        <v>2.2551710023204801</v>
      </c>
      <c r="BB29" s="77">
        <v>2.25329936771212</v>
      </c>
      <c r="BC29" s="77">
        <v>2.2539588539019002</v>
      </c>
      <c r="BD29" s="77">
        <v>2.2568910001732698</v>
      </c>
      <c r="BE29" s="77">
        <v>2.24842434963861</v>
      </c>
      <c r="BF29" s="77">
        <v>2.2303803919929801</v>
      </c>
      <c r="BG29" s="77">
        <v>2.21840239802283</v>
      </c>
      <c r="BH29" s="77">
        <v>2.2173165409716802</v>
      </c>
      <c r="BI29" s="77">
        <v>2.21994080390858</v>
      </c>
      <c r="BJ29" s="77">
        <v>2.20573607943735</v>
      </c>
      <c r="BK29" s="77">
        <v>2.1611247890097198</v>
      </c>
      <c r="BL29" s="77">
        <v>2.08269849307535</v>
      </c>
      <c r="BM29" s="76">
        <v>1.9711279615478601</v>
      </c>
      <c r="BN29" s="76">
        <v>1.8441631168022801</v>
      </c>
      <c r="BO29" s="76">
        <v>1.72896022388548</v>
      </c>
      <c r="BP29" s="76">
        <v>1.8</v>
      </c>
      <c r="BQ29" s="76">
        <v>2.2000000000000002</v>
      </c>
    </row>
    <row r="30" spans="1:69" s="13" customFormat="1">
      <c r="A30" s="135"/>
      <c r="B30" s="135"/>
      <c r="C30" s="67" t="s">
        <v>5</v>
      </c>
      <c r="D30" s="20" t="s">
        <v>7</v>
      </c>
      <c r="E30" s="20"/>
      <c r="F30" s="80" t="s">
        <v>18</v>
      </c>
      <c r="G30" s="80" t="s">
        <v>18</v>
      </c>
      <c r="H30" s="80" t="s">
        <v>18</v>
      </c>
      <c r="I30" s="80" t="s">
        <v>18</v>
      </c>
      <c r="J30" s="80" t="s">
        <v>18</v>
      </c>
      <c r="K30" s="80" t="s">
        <v>18</v>
      </c>
      <c r="L30" s="80" t="s">
        <v>18</v>
      </c>
      <c r="M30" s="80" t="s">
        <v>18</v>
      </c>
      <c r="N30" s="80">
        <v>16.239713312663401</v>
      </c>
      <c r="O30" s="80">
        <v>15.544270021845</v>
      </c>
      <c r="P30" s="80">
        <v>15.054865470111199</v>
      </c>
      <c r="Q30" s="80">
        <v>14.6905378183145</v>
      </c>
      <c r="R30" s="80">
        <v>14.2035488899034</v>
      </c>
      <c r="S30" s="80">
        <v>13.2849420164119</v>
      </c>
      <c r="T30" s="80">
        <v>11.862924935066999</v>
      </c>
      <c r="U30" s="80">
        <v>10.454731162725</v>
      </c>
      <c r="V30" s="80">
        <v>9.58092247186649</v>
      </c>
      <c r="W30" s="80">
        <v>9.3024176919281203</v>
      </c>
      <c r="X30" s="80">
        <v>9.2329412639305293</v>
      </c>
      <c r="Y30" s="80">
        <v>9.0538661404649794</v>
      </c>
      <c r="Z30" s="80">
        <v>8.7021041735909108</v>
      </c>
      <c r="AA30" s="80">
        <v>8.2074709679241895</v>
      </c>
      <c r="AB30" s="80">
        <v>7.6259284489369099</v>
      </c>
      <c r="AC30" s="80">
        <v>7.1032339717878701</v>
      </c>
      <c r="AD30" s="80">
        <v>6.7209191326064701</v>
      </c>
      <c r="AE30" s="80">
        <v>6.3969629068192901</v>
      </c>
      <c r="AF30" s="80">
        <v>6.0120037565893103</v>
      </c>
      <c r="AG30" s="80">
        <v>5.5632458304139201</v>
      </c>
      <c r="AH30" s="80">
        <v>5.0822829638801199</v>
      </c>
      <c r="AI30" s="80">
        <v>4.58702497107216</v>
      </c>
      <c r="AJ30" s="80">
        <v>4.0719522578559797</v>
      </c>
      <c r="AK30" s="80">
        <v>3.5673382201372599</v>
      </c>
      <c r="AL30" s="80">
        <v>3.1017825469715699</v>
      </c>
      <c r="AM30" s="80">
        <v>2.7202440953234599</v>
      </c>
      <c r="AN30" s="80">
        <v>2.4307823262131598</v>
      </c>
      <c r="AO30" s="80">
        <v>2.2297255108784002</v>
      </c>
      <c r="AP30" s="80">
        <v>2.1046664350570299</v>
      </c>
      <c r="AQ30" s="80">
        <v>2.01429313599556</v>
      </c>
      <c r="AR30" s="80">
        <v>1.90775021815577</v>
      </c>
      <c r="AS30" s="80">
        <v>1.76380109399688</v>
      </c>
      <c r="AT30" s="80">
        <v>1.6113330399310499</v>
      </c>
      <c r="AU30" s="80">
        <v>1.4871830815552101</v>
      </c>
      <c r="AV30" s="80">
        <v>1.3964211900527601</v>
      </c>
      <c r="AW30" s="80">
        <v>1.3287778966505499</v>
      </c>
      <c r="AX30" s="80">
        <v>1.2821529058846901</v>
      </c>
      <c r="AY30" s="80">
        <v>1.2505664031882799</v>
      </c>
      <c r="AZ30" s="80">
        <v>1.2286120536552601</v>
      </c>
      <c r="BA30" s="80">
        <v>1.21005309965982</v>
      </c>
      <c r="BB30" s="80">
        <v>1.1892664377489499</v>
      </c>
      <c r="BC30" s="80">
        <v>1.1632668956883701</v>
      </c>
      <c r="BD30" s="80">
        <v>1.1359499007867799</v>
      </c>
      <c r="BE30" s="80">
        <v>1.1099837874657299</v>
      </c>
      <c r="BF30" s="80">
        <v>1.0905709583338801</v>
      </c>
      <c r="BG30" s="80">
        <v>1.0847620074751201</v>
      </c>
      <c r="BH30" s="80">
        <v>1.0900637651368099</v>
      </c>
      <c r="BI30" s="80">
        <v>1.0933812270641701</v>
      </c>
      <c r="BJ30" s="80">
        <v>1.07727884621248</v>
      </c>
      <c r="BK30" s="80">
        <v>1.0337698496996901</v>
      </c>
      <c r="BL30" s="80">
        <v>0.96750500940227402</v>
      </c>
      <c r="BM30" s="80">
        <v>0.88792328499975903</v>
      </c>
      <c r="BN30" s="80">
        <v>0.81024031656778395</v>
      </c>
      <c r="BO30" s="80">
        <v>0.74710201774538898</v>
      </c>
      <c r="BP30" s="80">
        <v>1.1000000000000001</v>
      </c>
      <c r="BQ30" s="80">
        <v>1.1000000000000001</v>
      </c>
    </row>
    <row r="31" spans="1:69" s="13" customFormat="1">
      <c r="A31" s="135"/>
      <c r="B31" s="135"/>
      <c r="C31" s="22" t="s">
        <v>5</v>
      </c>
      <c r="D31" s="23" t="s">
        <v>8</v>
      </c>
      <c r="E31" s="19"/>
      <c r="F31" s="76" t="s">
        <v>18</v>
      </c>
      <c r="G31" s="76" t="s">
        <v>18</v>
      </c>
      <c r="H31" s="76" t="s">
        <v>18</v>
      </c>
      <c r="I31" s="76" t="s">
        <v>18</v>
      </c>
      <c r="J31" s="76" t="s">
        <v>18</v>
      </c>
      <c r="K31" s="76" t="s">
        <v>18</v>
      </c>
      <c r="L31" s="76" t="s">
        <v>18</v>
      </c>
      <c r="M31" s="76" t="s">
        <v>18</v>
      </c>
      <c r="N31" s="76">
        <v>7.9000000000000021</v>
      </c>
      <c r="O31" s="76">
        <v>7.3999999999999986</v>
      </c>
      <c r="P31" s="76">
        <v>6.9</v>
      </c>
      <c r="Q31" s="76">
        <v>6.3000000000000007</v>
      </c>
      <c r="R31" s="76">
        <v>5.5000000000000018</v>
      </c>
      <c r="S31" s="76">
        <v>4.7000000000000011</v>
      </c>
      <c r="T31" s="76">
        <v>4.1999999999999993</v>
      </c>
      <c r="U31" s="76">
        <v>3.7000000000000011</v>
      </c>
      <c r="V31" s="76">
        <v>3.3000000000000007</v>
      </c>
      <c r="W31" s="76">
        <v>3.1000000000000014</v>
      </c>
      <c r="X31" s="76">
        <v>3.2000000000000011</v>
      </c>
      <c r="Y31" s="76">
        <v>3.2000000000000011</v>
      </c>
      <c r="Z31" s="76">
        <v>3.3000000000000007</v>
      </c>
      <c r="AA31" s="76">
        <v>3.2000000000000011</v>
      </c>
      <c r="AB31" s="76">
        <v>3.0999999999999996</v>
      </c>
      <c r="AC31" s="76">
        <v>2.9000000000000004</v>
      </c>
      <c r="AD31" s="76">
        <v>2.7</v>
      </c>
      <c r="AE31" s="76">
        <v>2.5000000000000009</v>
      </c>
      <c r="AF31" s="76">
        <v>2.4000000000000004</v>
      </c>
      <c r="AG31" s="76">
        <v>2.4000000000000004</v>
      </c>
      <c r="AH31" s="76">
        <v>2.4000000000000004</v>
      </c>
      <c r="AI31" s="76">
        <v>2.2000000000000002</v>
      </c>
      <c r="AJ31" s="76">
        <v>2.2000000000000002</v>
      </c>
      <c r="AK31" s="76">
        <v>2</v>
      </c>
      <c r="AL31" s="76">
        <v>1.9</v>
      </c>
      <c r="AM31" s="76">
        <v>1.8999999999999995</v>
      </c>
      <c r="AN31" s="76">
        <f>AN29-AN30</f>
        <v>1.7781596099825898</v>
      </c>
      <c r="AO31" s="76">
        <f t="shared" ref="AO31:BN31" si="115">AO29-AO30</f>
        <v>1.7350898101833696</v>
      </c>
      <c r="AP31" s="76">
        <f t="shared" si="115"/>
        <v>1.6748625726558601</v>
      </c>
      <c r="AQ31" s="76">
        <f t="shared" si="115"/>
        <v>1.6106440555436099</v>
      </c>
      <c r="AR31" s="76">
        <f t="shared" si="115"/>
        <v>1.5513126369118901</v>
      </c>
      <c r="AS31" s="76">
        <f t="shared" si="115"/>
        <v>1.4926300991427501</v>
      </c>
      <c r="AT31" s="76">
        <f t="shared" si="115"/>
        <v>1.4232318084338</v>
      </c>
      <c r="AU31" s="76">
        <f t="shared" si="115"/>
        <v>1.3353605574563598</v>
      </c>
      <c r="AV31" s="76">
        <f t="shared" si="115"/>
        <v>1.2437752507960698</v>
      </c>
      <c r="AW31" s="76">
        <f t="shared" si="115"/>
        <v>1.1663903651790499</v>
      </c>
      <c r="AX31" s="76">
        <f t="shared" si="115"/>
        <v>1.1051693125416</v>
      </c>
      <c r="AY31" s="76">
        <f t="shared" si="115"/>
        <v>1.0647322855772499</v>
      </c>
      <c r="AZ31" s="76">
        <f t="shared" si="115"/>
        <v>1.0449639026125601</v>
      </c>
      <c r="BA31" s="76">
        <f t="shared" si="115"/>
        <v>1.0451179026606601</v>
      </c>
      <c r="BB31" s="76">
        <f t="shared" si="115"/>
        <v>1.0640329299631701</v>
      </c>
      <c r="BC31" s="76">
        <f t="shared" si="115"/>
        <v>1.0906919582135302</v>
      </c>
      <c r="BD31" s="76">
        <f t="shared" si="115"/>
        <v>1.1209410993864899</v>
      </c>
      <c r="BE31" s="76">
        <f t="shared" si="115"/>
        <v>1.1384405621728801</v>
      </c>
      <c r="BF31" s="76">
        <f t="shared" si="115"/>
        <v>1.1398094336591</v>
      </c>
      <c r="BG31" s="76">
        <f t="shared" si="115"/>
        <v>1.1336403905477099</v>
      </c>
      <c r="BH31" s="76">
        <f t="shared" si="115"/>
        <v>1.1272527758348703</v>
      </c>
      <c r="BI31" s="76">
        <f t="shared" si="115"/>
        <v>1.1265595768444099</v>
      </c>
      <c r="BJ31" s="76">
        <f>BJ29-BJ30</f>
        <v>1.1284572332248699</v>
      </c>
      <c r="BK31" s="76">
        <f t="shared" si="115"/>
        <v>1.1273549393100297</v>
      </c>
      <c r="BL31" s="76">
        <f t="shared" si="115"/>
        <v>1.1151934836730759</v>
      </c>
      <c r="BM31" s="79">
        <f t="shared" si="115"/>
        <v>1.0832046765481009</v>
      </c>
      <c r="BN31" s="79">
        <f t="shared" si="115"/>
        <v>1.033922800234496</v>
      </c>
      <c r="BO31" s="79">
        <f>BO29-BO30</f>
        <v>0.98185820614009101</v>
      </c>
      <c r="BP31" s="79">
        <f t="shared" ref="BP31:BQ31" si="116">BP29-BP30</f>
        <v>0.7</v>
      </c>
      <c r="BQ31" s="79">
        <f t="shared" si="116"/>
        <v>1.1000000000000001</v>
      </c>
    </row>
    <row r="32" spans="1:69" s="13" customFormat="1">
      <c r="A32" s="137" t="s">
        <v>20</v>
      </c>
      <c r="B32" s="137"/>
      <c r="C32" s="139" t="s">
        <v>6</v>
      </c>
      <c r="D32" s="139"/>
      <c r="E32" s="68"/>
      <c r="F32" s="77">
        <v>101.380580488744</v>
      </c>
      <c r="G32" s="77">
        <v>98.216330716518399</v>
      </c>
      <c r="H32" s="77">
        <v>95.097594549619998</v>
      </c>
      <c r="I32" s="77">
        <v>91.995659911717496</v>
      </c>
      <c r="J32" s="77">
        <v>88.979737879129701</v>
      </c>
      <c r="K32" s="77">
        <v>86.046953327505804</v>
      </c>
      <c r="L32" s="77">
        <v>83.085200058862299</v>
      </c>
      <c r="M32" s="77">
        <v>80.152796441295195</v>
      </c>
      <c r="N32" s="77">
        <v>77.181039497217697</v>
      </c>
      <c r="O32" s="77">
        <v>74.220897647564996</v>
      </c>
      <c r="P32" s="77">
        <v>71.257081884779694</v>
      </c>
      <c r="Q32" s="77">
        <v>68.3484316382267</v>
      </c>
      <c r="R32" s="77">
        <v>65.5250578648063</v>
      </c>
      <c r="S32" s="77">
        <v>62.749172197042199</v>
      </c>
      <c r="T32" s="77">
        <v>60.130346774992297</v>
      </c>
      <c r="U32" s="77">
        <v>57.612975417904401</v>
      </c>
      <c r="V32" s="77">
        <v>55.260811287470801</v>
      </c>
      <c r="W32" s="77">
        <v>53.032974408469002</v>
      </c>
      <c r="X32" s="77">
        <v>50.914730763945698</v>
      </c>
      <c r="Y32" s="77">
        <v>48.889107805572003</v>
      </c>
      <c r="Z32" s="77">
        <v>46.9113799388168</v>
      </c>
      <c r="AA32" s="77">
        <v>45.034126349834999</v>
      </c>
      <c r="AB32" s="77">
        <v>43.238762187096803</v>
      </c>
      <c r="AC32" s="77">
        <v>41.487516545434097</v>
      </c>
      <c r="AD32" s="77">
        <v>39.770363186372798</v>
      </c>
      <c r="AE32" s="77">
        <v>38.105713299764403</v>
      </c>
      <c r="AF32" s="77">
        <v>36.490045036675603</v>
      </c>
      <c r="AG32" s="77">
        <v>34.8947750298925</v>
      </c>
      <c r="AH32" s="77">
        <v>33.338283683017401</v>
      </c>
      <c r="AI32" s="77">
        <v>31.800050410093199</v>
      </c>
      <c r="AJ32" s="77">
        <v>30.288354317525599</v>
      </c>
      <c r="AK32" s="77">
        <v>28.8582822895257</v>
      </c>
      <c r="AL32" s="77">
        <v>27.4623936472799</v>
      </c>
      <c r="AM32" s="77">
        <v>26.1437143903817</v>
      </c>
      <c r="AN32" s="77">
        <v>24.911145040458202</v>
      </c>
      <c r="AO32" s="77">
        <v>23.741230492873299</v>
      </c>
      <c r="AP32" s="77">
        <v>22.6279861886383</v>
      </c>
      <c r="AQ32" s="77">
        <v>21.5754411635567</v>
      </c>
      <c r="AR32" s="77">
        <v>20.558676405948098</v>
      </c>
      <c r="AS32" s="77">
        <v>19.604119312044499</v>
      </c>
      <c r="AT32" s="77">
        <v>18.696492221165698</v>
      </c>
      <c r="AU32" s="77">
        <v>17.811532034563701</v>
      </c>
      <c r="AV32" s="77">
        <v>16.985104428023</v>
      </c>
      <c r="AW32" s="77">
        <v>16.196951693281001</v>
      </c>
      <c r="AX32" s="77">
        <v>15.453059774539801</v>
      </c>
      <c r="AY32" s="77">
        <v>14.748845206626401</v>
      </c>
      <c r="AZ32" s="77">
        <v>14.0644723194813</v>
      </c>
      <c r="BA32" s="77">
        <v>13.4136898775271</v>
      </c>
      <c r="BB32" s="77">
        <v>12.807227220385</v>
      </c>
      <c r="BC32" s="77">
        <v>12.2239021042717</v>
      </c>
      <c r="BD32" s="77">
        <v>11.6711489807414</v>
      </c>
      <c r="BE32" s="77">
        <v>11.147906514970201</v>
      </c>
      <c r="BF32" s="77">
        <v>10.644988635262401</v>
      </c>
      <c r="BG32" s="77">
        <v>10.1652675741</v>
      </c>
      <c r="BH32" s="77">
        <v>9.7040880799509495</v>
      </c>
      <c r="BI32" s="77">
        <v>9.2659327065989192</v>
      </c>
      <c r="BJ32" s="77">
        <v>8.85093024839734</v>
      </c>
      <c r="BK32" s="77">
        <v>8.4447635136745092</v>
      </c>
      <c r="BL32" s="77">
        <v>8.0714855911122108</v>
      </c>
      <c r="BM32" s="76">
        <v>7.7187082382079604</v>
      </c>
      <c r="BN32" s="76">
        <v>7.3871874690668404</v>
      </c>
      <c r="BO32" s="76">
        <v>7.0959134761713898</v>
      </c>
      <c r="BP32" s="76">
        <v>5.3</v>
      </c>
      <c r="BQ32" s="76"/>
    </row>
    <row r="33" spans="1:110" s="13" customFormat="1">
      <c r="A33" s="135"/>
      <c r="B33" s="135"/>
      <c r="C33" s="67" t="s">
        <v>5</v>
      </c>
      <c r="D33" s="20" t="s">
        <v>7</v>
      </c>
      <c r="E33" s="20"/>
      <c r="F33" s="80">
        <v>57.059442704720801</v>
      </c>
      <c r="G33" s="80">
        <v>56.290881991021799</v>
      </c>
      <c r="H33" s="80">
        <v>55.536187583604402</v>
      </c>
      <c r="I33" s="80">
        <v>54.708672526446101</v>
      </c>
      <c r="J33" s="80">
        <v>53.723185056076503</v>
      </c>
      <c r="K33" s="80">
        <v>52.626260060535799</v>
      </c>
      <c r="L33" s="80">
        <v>51.463966367722698</v>
      </c>
      <c r="M33" s="80">
        <v>50.237792656334797</v>
      </c>
      <c r="N33" s="80">
        <v>48.932636242615899</v>
      </c>
      <c r="O33" s="80">
        <v>47.556467872173698</v>
      </c>
      <c r="P33" s="80">
        <v>46.030563837442301</v>
      </c>
      <c r="Q33" s="80">
        <v>44.472823245903598</v>
      </c>
      <c r="R33" s="80">
        <v>42.913374850433399</v>
      </c>
      <c r="S33" s="80">
        <v>41.3926231892967</v>
      </c>
      <c r="T33" s="80">
        <v>39.865018164892803</v>
      </c>
      <c r="U33" s="80">
        <v>38.353106330991501</v>
      </c>
      <c r="V33" s="80">
        <v>36.8091547915934</v>
      </c>
      <c r="W33" s="80">
        <v>35.282486248750899</v>
      </c>
      <c r="X33" s="80">
        <v>33.7680985348698</v>
      </c>
      <c r="Y33" s="80">
        <v>32.317429998612504</v>
      </c>
      <c r="Z33" s="80">
        <v>30.929277188510198</v>
      </c>
      <c r="AA33" s="80">
        <v>29.5672175393651</v>
      </c>
      <c r="AB33" s="80">
        <v>28.295035723184199</v>
      </c>
      <c r="AC33" s="80">
        <v>27.0919587107079</v>
      </c>
      <c r="AD33" s="80">
        <v>25.9893774529871</v>
      </c>
      <c r="AE33" s="80">
        <v>25.007063156468799</v>
      </c>
      <c r="AF33" s="80">
        <v>24.098254435808599</v>
      </c>
      <c r="AG33" s="80">
        <v>23.2379922046023</v>
      </c>
      <c r="AH33" s="80">
        <v>22.400796847138</v>
      </c>
      <c r="AI33" s="80">
        <v>21.559833454239399</v>
      </c>
      <c r="AJ33" s="80">
        <v>20.727417157387201</v>
      </c>
      <c r="AK33" s="80">
        <v>19.697897349032701</v>
      </c>
      <c r="AL33" s="80">
        <v>18.667894435980799</v>
      </c>
      <c r="AM33" s="80">
        <v>17.7264518371849</v>
      </c>
      <c r="AN33" s="80">
        <v>16.832086746101702</v>
      </c>
      <c r="AO33" s="80">
        <v>15.996164953786501</v>
      </c>
      <c r="AP33" s="80">
        <v>15.2020302526783</v>
      </c>
      <c r="AQ33" s="80">
        <v>14.426306241577</v>
      </c>
      <c r="AR33" s="80">
        <v>13.7006864442445</v>
      </c>
      <c r="AS33" s="80">
        <v>13.0160333957164</v>
      </c>
      <c r="AT33" s="80">
        <v>12.366286576475099</v>
      </c>
      <c r="AU33" s="80">
        <v>11.751882408700499</v>
      </c>
      <c r="AV33" s="80">
        <v>11.1807148179708</v>
      </c>
      <c r="AW33" s="80">
        <v>10.648361850886699</v>
      </c>
      <c r="AX33" s="80">
        <v>10.143722956581099</v>
      </c>
      <c r="AY33" s="80">
        <v>9.6613716773980798</v>
      </c>
      <c r="AZ33" s="80">
        <v>9.2184530377697609</v>
      </c>
      <c r="BA33" s="80">
        <v>8.7824285347432394</v>
      </c>
      <c r="BB33" s="80">
        <v>8.3766516250694902</v>
      </c>
      <c r="BC33" s="80">
        <v>7.9999764672975999</v>
      </c>
      <c r="BD33" s="80">
        <v>7.6514274478950401</v>
      </c>
      <c r="BE33" s="80">
        <v>7.3200811218180704</v>
      </c>
      <c r="BF33" s="80">
        <v>7.0014748136956904</v>
      </c>
      <c r="BG33" s="80">
        <v>6.7003554594316803</v>
      </c>
      <c r="BH33" s="80">
        <v>6.4092515184266503</v>
      </c>
      <c r="BI33" s="80">
        <v>6.1318036584804103</v>
      </c>
      <c r="BJ33" s="80">
        <v>5.8722989852188698</v>
      </c>
      <c r="BK33" s="80">
        <v>5.6145359215199502</v>
      </c>
      <c r="BL33" s="80">
        <v>5.3650022861734303</v>
      </c>
      <c r="BM33" s="80">
        <v>5.1322291899025601</v>
      </c>
      <c r="BN33" s="80">
        <v>4.9074219106153496</v>
      </c>
      <c r="BO33" s="80">
        <v>4.7081554802449501</v>
      </c>
      <c r="BP33" s="80">
        <v>2.9</v>
      </c>
      <c r="BQ33" s="80"/>
    </row>
    <row r="34" spans="1:110" s="13" customFormat="1">
      <c r="A34" s="135"/>
      <c r="B34" s="135"/>
      <c r="C34" s="22" t="s">
        <v>5</v>
      </c>
      <c r="D34" s="23" t="s">
        <v>8</v>
      </c>
      <c r="E34" s="19"/>
      <c r="F34" s="76">
        <f t="shared" ref="F34:AI34" si="117">F32-F33</f>
        <v>44.3211377840232</v>
      </c>
      <c r="G34" s="76">
        <f t="shared" si="117"/>
        <v>41.925448725496601</v>
      </c>
      <c r="H34" s="76">
        <f t="shared" si="117"/>
        <v>39.561406966015596</v>
      </c>
      <c r="I34" s="76">
        <f t="shared" si="117"/>
        <v>37.286987385271395</v>
      </c>
      <c r="J34" s="76">
        <f t="shared" si="117"/>
        <v>35.256552823053198</v>
      </c>
      <c r="K34" s="76">
        <f t="shared" si="117"/>
        <v>33.420693266970005</v>
      </c>
      <c r="L34" s="76">
        <f t="shared" si="117"/>
        <v>31.621233691139601</v>
      </c>
      <c r="M34" s="76">
        <f t="shared" si="117"/>
        <v>29.915003784960398</v>
      </c>
      <c r="N34" s="76">
        <f t="shared" si="117"/>
        <v>28.248403254601797</v>
      </c>
      <c r="O34" s="76">
        <f t="shared" si="117"/>
        <v>26.664429775391298</v>
      </c>
      <c r="P34" s="76">
        <f t="shared" si="117"/>
        <v>25.226518047337393</v>
      </c>
      <c r="Q34" s="76">
        <f t="shared" si="117"/>
        <v>23.875608392323102</v>
      </c>
      <c r="R34" s="76">
        <f t="shared" si="117"/>
        <v>22.6116830143729</v>
      </c>
      <c r="S34" s="76">
        <f t="shared" si="117"/>
        <v>21.3565490077455</v>
      </c>
      <c r="T34" s="76">
        <f t="shared" si="117"/>
        <v>20.265328610099495</v>
      </c>
      <c r="U34" s="76">
        <f t="shared" si="117"/>
        <v>19.2598690869129</v>
      </c>
      <c r="V34" s="76">
        <f t="shared" si="117"/>
        <v>18.451656495877401</v>
      </c>
      <c r="W34" s="76">
        <f t="shared" si="117"/>
        <v>17.750488159718103</v>
      </c>
      <c r="X34" s="76">
        <f t="shared" si="117"/>
        <v>17.146632229075898</v>
      </c>
      <c r="Y34" s="76">
        <f t="shared" si="117"/>
        <v>16.571677806959499</v>
      </c>
      <c r="Z34" s="76">
        <f t="shared" si="117"/>
        <v>15.982102750306602</v>
      </c>
      <c r="AA34" s="76">
        <f t="shared" si="117"/>
        <v>15.466908810469899</v>
      </c>
      <c r="AB34" s="76">
        <f t="shared" si="117"/>
        <v>14.943726463912604</v>
      </c>
      <c r="AC34" s="76">
        <f t="shared" si="117"/>
        <v>14.395557834726198</v>
      </c>
      <c r="AD34" s="76">
        <f t="shared" si="117"/>
        <v>13.780985733385698</v>
      </c>
      <c r="AE34" s="76">
        <f t="shared" si="117"/>
        <v>13.098650143295604</v>
      </c>
      <c r="AF34" s="76">
        <f t="shared" si="117"/>
        <v>12.391790600867004</v>
      </c>
      <c r="AG34" s="76">
        <f t="shared" si="117"/>
        <v>11.6567828252902</v>
      </c>
      <c r="AH34" s="76">
        <f t="shared" si="117"/>
        <v>10.937486835879401</v>
      </c>
      <c r="AI34" s="76">
        <f t="shared" si="117"/>
        <v>10.2402169558538</v>
      </c>
      <c r="AJ34" s="76">
        <f>AJ32-AJ33</f>
        <v>9.5609371601383977</v>
      </c>
      <c r="AK34" s="76">
        <f t="shared" ref="AK34:BP34" si="118">AK32-AK33</f>
        <v>9.1603849404929996</v>
      </c>
      <c r="AL34" s="76">
        <f t="shared" si="118"/>
        <v>8.7944992112991009</v>
      </c>
      <c r="AM34" s="76">
        <f t="shared" si="118"/>
        <v>8.4172625531967995</v>
      </c>
      <c r="AN34" s="76">
        <f t="shared" si="118"/>
        <v>8.0790582943564999</v>
      </c>
      <c r="AO34" s="76">
        <f t="shared" si="118"/>
        <v>7.7450655390867986</v>
      </c>
      <c r="AP34" s="76">
        <f t="shared" si="118"/>
        <v>7.4259559359599994</v>
      </c>
      <c r="AQ34" s="76">
        <f t="shared" si="118"/>
        <v>7.1491349219796998</v>
      </c>
      <c r="AR34" s="76">
        <f t="shared" si="118"/>
        <v>6.8579899617035984</v>
      </c>
      <c r="AS34" s="76">
        <f t="shared" si="118"/>
        <v>6.5880859163280991</v>
      </c>
      <c r="AT34" s="76">
        <f t="shared" si="118"/>
        <v>6.330205644690599</v>
      </c>
      <c r="AU34" s="76">
        <f t="shared" si="118"/>
        <v>6.0596496258632015</v>
      </c>
      <c r="AV34" s="76">
        <f t="shared" si="118"/>
        <v>5.8043896100521994</v>
      </c>
      <c r="AW34" s="76">
        <f t="shared" si="118"/>
        <v>5.5485898423943016</v>
      </c>
      <c r="AX34" s="76">
        <f t="shared" si="118"/>
        <v>5.3093368179587017</v>
      </c>
      <c r="AY34" s="76">
        <f t="shared" si="118"/>
        <v>5.0874735292283209</v>
      </c>
      <c r="AZ34" s="76">
        <f t="shared" si="118"/>
        <v>4.8460192817115395</v>
      </c>
      <c r="BA34" s="76">
        <f t="shared" si="118"/>
        <v>4.6312613427838603</v>
      </c>
      <c r="BB34" s="76">
        <f t="shared" si="118"/>
        <v>4.4305755953155099</v>
      </c>
      <c r="BC34" s="76">
        <f t="shared" si="118"/>
        <v>4.2239256369740996</v>
      </c>
      <c r="BD34" s="76">
        <f t="shared" si="118"/>
        <v>4.0197215328463596</v>
      </c>
      <c r="BE34" s="76">
        <f t="shared" si="118"/>
        <v>3.8278253931521302</v>
      </c>
      <c r="BF34" s="76">
        <f t="shared" si="118"/>
        <v>3.6435138215667102</v>
      </c>
      <c r="BG34" s="76">
        <f t="shared" si="118"/>
        <v>3.4649121146683193</v>
      </c>
      <c r="BH34" s="76">
        <f t="shared" si="118"/>
        <v>3.2948365615242992</v>
      </c>
      <c r="BI34" s="76">
        <f t="shared" si="118"/>
        <v>3.1341290481185089</v>
      </c>
      <c r="BJ34" s="76">
        <f t="shared" si="118"/>
        <v>2.9786312631784702</v>
      </c>
      <c r="BK34" s="76">
        <f t="shared" si="118"/>
        <v>2.830227592154559</v>
      </c>
      <c r="BL34" s="76">
        <f t="shared" si="118"/>
        <v>2.7064833049387804</v>
      </c>
      <c r="BM34" s="79">
        <f t="shared" si="118"/>
        <v>2.5864790483054003</v>
      </c>
      <c r="BN34" s="79">
        <f t="shared" si="118"/>
        <v>2.4797655584514908</v>
      </c>
      <c r="BO34" s="79">
        <f t="shared" si="118"/>
        <v>2.3877579959264397</v>
      </c>
      <c r="BP34" s="79">
        <f t="shared" si="118"/>
        <v>2.4</v>
      </c>
      <c r="BQ34" s="79"/>
    </row>
    <row r="35" spans="1:110">
      <c r="A35" s="137" t="s">
        <v>27</v>
      </c>
      <c r="B35" s="137"/>
      <c r="C35" s="139" t="s">
        <v>6</v>
      </c>
      <c r="D35" s="139"/>
      <c r="E35" s="68"/>
      <c r="F35" s="77" t="s">
        <v>18</v>
      </c>
      <c r="G35" s="77" t="s">
        <v>18</v>
      </c>
      <c r="H35" s="77" t="s">
        <v>18</v>
      </c>
      <c r="I35" s="77" t="s">
        <v>18</v>
      </c>
      <c r="J35" s="77">
        <v>57.231884137752303</v>
      </c>
      <c r="K35" s="77">
        <v>56.7557181084685</v>
      </c>
      <c r="L35" s="77">
        <v>56.414370672704202</v>
      </c>
      <c r="M35" s="77">
        <v>56.006951433358601</v>
      </c>
      <c r="N35" s="77">
        <v>55.6235027146707</v>
      </c>
      <c r="O35" s="77">
        <v>55.241298507825299</v>
      </c>
      <c r="P35" s="77">
        <v>54.772346546985801</v>
      </c>
      <c r="Q35" s="77">
        <v>54.291148450868</v>
      </c>
      <c r="R35" s="77">
        <v>53.7446320112767</v>
      </c>
      <c r="S35" s="77">
        <v>53.135910116231798</v>
      </c>
      <c r="T35" s="77">
        <v>52.446031868241299</v>
      </c>
      <c r="U35" s="77">
        <v>51.718038162068297</v>
      </c>
      <c r="V35" s="77">
        <v>50.857970071335203</v>
      </c>
      <c r="W35" s="77">
        <v>49.943080137749703</v>
      </c>
      <c r="X35" s="77">
        <v>49.0255750847817</v>
      </c>
      <c r="Y35" s="77">
        <v>48.072081460009002</v>
      </c>
      <c r="Z35" s="77">
        <v>47.129963623141798</v>
      </c>
      <c r="AA35" s="77">
        <v>46.259058252244898</v>
      </c>
      <c r="AB35" s="77">
        <v>45.422964289820399</v>
      </c>
      <c r="AC35" s="77">
        <v>44.640535143223197</v>
      </c>
      <c r="AD35" s="77">
        <v>43.836517968741298</v>
      </c>
      <c r="AE35" s="77">
        <v>42.994904582243201</v>
      </c>
      <c r="AF35" s="77">
        <v>42.060909756348799</v>
      </c>
      <c r="AG35" s="77">
        <v>41.004344009651199</v>
      </c>
      <c r="AH35" s="77">
        <v>39.816766059128</v>
      </c>
      <c r="AI35" s="77">
        <v>38.492845129955597</v>
      </c>
      <c r="AJ35" s="77">
        <v>37.093005708311203</v>
      </c>
      <c r="AK35" s="77">
        <v>35.6205570892648</v>
      </c>
      <c r="AL35" s="77">
        <v>34.130027681422099</v>
      </c>
      <c r="AM35" s="77">
        <v>32.6031003734644</v>
      </c>
      <c r="AN35" s="77">
        <v>31.130445384278101</v>
      </c>
      <c r="AO35" s="77">
        <v>29.642289887938301</v>
      </c>
      <c r="AP35" s="77">
        <v>28.2472210191962</v>
      </c>
      <c r="AQ35" s="77">
        <v>26.937072366297102</v>
      </c>
      <c r="AR35" s="77">
        <v>25.729201931519199</v>
      </c>
      <c r="AS35" s="77">
        <v>24.608111345966801</v>
      </c>
      <c r="AT35" s="77">
        <v>23.601574066649199</v>
      </c>
      <c r="AU35" s="77">
        <v>22.702590905079401</v>
      </c>
      <c r="AV35" s="77">
        <v>21.8824302678298</v>
      </c>
      <c r="AW35" s="77">
        <v>21.164082175315301</v>
      </c>
      <c r="AX35" s="77">
        <v>20.541874710508999</v>
      </c>
      <c r="AY35" s="77">
        <v>20.004413092640601</v>
      </c>
      <c r="AZ35" s="77">
        <v>19.569601873007699</v>
      </c>
      <c r="BA35" s="77">
        <v>19.207647311878102</v>
      </c>
      <c r="BB35" s="77">
        <v>18.903631775390402</v>
      </c>
      <c r="BC35" s="77">
        <v>18.650402230740799</v>
      </c>
      <c r="BD35" s="77">
        <v>18.420120016111799</v>
      </c>
      <c r="BE35" s="77">
        <v>18.216756878681501</v>
      </c>
      <c r="BF35" s="77">
        <v>18.024279317902899</v>
      </c>
      <c r="BG35" s="77">
        <v>17.840690495614201</v>
      </c>
      <c r="BH35" s="77">
        <v>17.657440796760799</v>
      </c>
      <c r="BI35" s="77">
        <v>17.482848878278599</v>
      </c>
      <c r="BJ35" s="77">
        <v>17.3034266643389</v>
      </c>
      <c r="BK35" s="77">
        <v>17.1318696866058</v>
      </c>
      <c r="BL35" s="77">
        <v>16.9639632628969</v>
      </c>
      <c r="BM35" s="76">
        <v>16.809075245844799</v>
      </c>
      <c r="BN35" s="76">
        <v>16.6360864359212</v>
      </c>
      <c r="BO35" s="76">
        <v>16.430622235999799</v>
      </c>
      <c r="BP35" s="76"/>
      <c r="BQ35" s="76">
        <v>13.6</v>
      </c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</row>
    <row r="36" spans="1:110">
      <c r="A36" s="135"/>
      <c r="B36" s="135"/>
      <c r="C36" s="67" t="s">
        <v>5</v>
      </c>
      <c r="D36" s="20" t="s">
        <v>7</v>
      </c>
      <c r="E36" s="20"/>
      <c r="F36" s="80" t="s">
        <v>18</v>
      </c>
      <c r="G36" s="80" t="s">
        <v>18</v>
      </c>
      <c r="H36" s="80" t="s">
        <v>18</v>
      </c>
      <c r="I36" s="80" t="s">
        <v>18</v>
      </c>
      <c r="J36" s="80" t="s">
        <v>18</v>
      </c>
      <c r="K36" s="80" t="s">
        <v>18</v>
      </c>
      <c r="L36" s="80" t="s">
        <v>18</v>
      </c>
      <c r="M36" s="80" t="s">
        <v>18</v>
      </c>
      <c r="N36" s="80" t="s">
        <v>18</v>
      </c>
      <c r="O36" s="80" t="s">
        <v>18</v>
      </c>
      <c r="P36" s="80" t="s">
        <v>18</v>
      </c>
      <c r="Q36" s="80" t="s">
        <v>18</v>
      </c>
      <c r="R36" s="80" t="s">
        <v>18</v>
      </c>
      <c r="S36" s="80" t="s">
        <v>18</v>
      </c>
      <c r="T36" s="80">
        <v>28.168857962065001</v>
      </c>
      <c r="U36" s="80">
        <v>27.8467259929397</v>
      </c>
      <c r="V36" s="80">
        <v>27.4877077558934</v>
      </c>
      <c r="W36" s="80">
        <v>27.114485608908499</v>
      </c>
      <c r="X36" s="80">
        <v>26.7038873624575</v>
      </c>
      <c r="Y36" s="80">
        <v>26.347177333404399</v>
      </c>
      <c r="Z36" s="80">
        <v>26.0376495361694</v>
      </c>
      <c r="AA36" s="80">
        <v>25.7372598716696</v>
      </c>
      <c r="AB36" s="80">
        <v>25.4932658650254</v>
      </c>
      <c r="AC36" s="80">
        <v>25.3036733396222</v>
      </c>
      <c r="AD36" s="80">
        <v>25.1653681467367</v>
      </c>
      <c r="AE36" s="80">
        <v>25.069045192444399</v>
      </c>
      <c r="AF36" s="80">
        <v>24.994598887310399</v>
      </c>
      <c r="AG36" s="80">
        <v>24.834531112424301</v>
      </c>
      <c r="AH36" s="80">
        <v>24.6116481106761</v>
      </c>
      <c r="AI36" s="80">
        <v>24.270361141356101</v>
      </c>
      <c r="AJ36" s="80">
        <v>23.758102476974798</v>
      </c>
      <c r="AK36" s="80">
        <v>23.1064156087564</v>
      </c>
      <c r="AL36" s="80">
        <v>22.379756905218301</v>
      </c>
      <c r="AM36" s="80">
        <v>21.589763934507801</v>
      </c>
      <c r="AN36" s="80">
        <v>20.7429072037163</v>
      </c>
      <c r="AO36" s="80">
        <v>19.883765853747501</v>
      </c>
      <c r="AP36" s="80">
        <v>19.001982790015099</v>
      </c>
      <c r="AQ36" s="80">
        <v>17.887379356442199</v>
      </c>
      <c r="AR36" s="80">
        <v>16.8158350542043</v>
      </c>
      <c r="AS36" s="80">
        <v>15.8813705893737</v>
      </c>
      <c r="AT36" s="80">
        <v>15.053978777871601</v>
      </c>
      <c r="AU36" s="80">
        <v>14.3620096438763</v>
      </c>
      <c r="AV36" s="80">
        <v>13.7709725305709</v>
      </c>
      <c r="AW36" s="80">
        <v>13.277330546894699</v>
      </c>
      <c r="AX36" s="80">
        <v>12.8732417296952</v>
      </c>
      <c r="AY36" s="80">
        <v>12.554797324452201</v>
      </c>
      <c r="AZ36" s="80">
        <v>12.310425392329</v>
      </c>
      <c r="BA36" s="80">
        <v>12.1206030214598</v>
      </c>
      <c r="BB36" s="80">
        <v>11.977937881465699</v>
      </c>
      <c r="BC36" s="80">
        <v>11.846537146221801</v>
      </c>
      <c r="BD36" s="80">
        <v>11.746131542777301</v>
      </c>
      <c r="BE36" s="80">
        <v>11.6509794215351</v>
      </c>
      <c r="BF36" s="80">
        <v>11.5402489740926</v>
      </c>
      <c r="BG36" s="80">
        <v>11.441506811136501</v>
      </c>
      <c r="BH36" s="80">
        <v>11.335637294661</v>
      </c>
      <c r="BI36" s="80">
        <v>11.2276903463257</v>
      </c>
      <c r="BJ36" s="80">
        <v>11.113414533575099</v>
      </c>
      <c r="BK36" s="80">
        <v>11.0007400829196</v>
      </c>
      <c r="BL36" s="80">
        <v>10.887046076281001</v>
      </c>
      <c r="BM36" s="80">
        <v>10.7899277669813</v>
      </c>
      <c r="BN36" s="80">
        <v>10.6761313549991</v>
      </c>
      <c r="BO36" s="80">
        <v>10.5275393706684</v>
      </c>
      <c r="BP36" s="80"/>
      <c r="BQ36" s="80">
        <v>11.5</v>
      </c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</row>
    <row r="37" spans="1:110">
      <c r="A37" s="141"/>
      <c r="B37" s="141"/>
      <c r="C37" s="24" t="s">
        <v>5</v>
      </c>
      <c r="D37" s="25" t="s">
        <v>8</v>
      </c>
      <c r="E37" s="25"/>
      <c r="F37" s="76" t="s">
        <v>18</v>
      </c>
      <c r="G37" s="76" t="s">
        <v>18</v>
      </c>
      <c r="H37" s="76" t="s">
        <v>18</v>
      </c>
      <c r="I37" s="76" t="s">
        <v>18</v>
      </c>
      <c r="J37" s="76" t="s">
        <v>18</v>
      </c>
      <c r="K37" s="76" t="s">
        <v>18</v>
      </c>
      <c r="L37" s="76" t="s">
        <v>18</v>
      </c>
      <c r="M37" s="76" t="s">
        <v>18</v>
      </c>
      <c r="N37" s="76" t="s">
        <v>18</v>
      </c>
      <c r="O37" s="76" t="s">
        <v>18</v>
      </c>
      <c r="P37" s="76" t="s">
        <v>18</v>
      </c>
      <c r="Q37" s="76" t="s">
        <v>18</v>
      </c>
      <c r="R37" s="76" t="s">
        <v>18</v>
      </c>
      <c r="S37" s="76" t="s">
        <v>18</v>
      </c>
      <c r="T37" s="76">
        <f t="shared" ref="T37:BQ37" si="119">T35-T36</f>
        <v>24.277173906176298</v>
      </c>
      <c r="U37" s="76">
        <f t="shared" si="119"/>
        <v>23.871312169128597</v>
      </c>
      <c r="V37" s="76">
        <f t="shared" si="119"/>
        <v>23.370262315441803</v>
      </c>
      <c r="W37" s="76">
        <f t="shared" si="119"/>
        <v>22.828594528841204</v>
      </c>
      <c r="X37" s="76">
        <f>X35-X36</f>
        <v>22.321687722324199</v>
      </c>
      <c r="Y37" s="76">
        <f t="shared" si="119"/>
        <v>21.724904126604603</v>
      </c>
      <c r="Z37" s="76">
        <f t="shared" si="119"/>
        <v>21.092314086972397</v>
      </c>
      <c r="AA37" s="76">
        <f t="shared" si="119"/>
        <v>20.521798380575298</v>
      </c>
      <c r="AB37" s="76">
        <f t="shared" si="119"/>
        <v>19.929698424794999</v>
      </c>
      <c r="AC37" s="76">
        <f t="shared" si="119"/>
        <v>19.336861803600996</v>
      </c>
      <c r="AD37" s="76">
        <f t="shared" si="119"/>
        <v>18.671149822004597</v>
      </c>
      <c r="AE37" s="76">
        <f t="shared" si="119"/>
        <v>17.925859389798802</v>
      </c>
      <c r="AF37" s="76">
        <f t="shared" si="119"/>
        <v>17.0663108690384</v>
      </c>
      <c r="AG37" s="76">
        <f t="shared" si="119"/>
        <v>16.169812897226898</v>
      </c>
      <c r="AH37" s="76">
        <f t="shared" si="119"/>
        <v>15.2051179484519</v>
      </c>
      <c r="AI37" s="76">
        <f t="shared" si="119"/>
        <v>14.222483988599496</v>
      </c>
      <c r="AJ37" s="76">
        <f t="shared" si="119"/>
        <v>13.334903231336405</v>
      </c>
      <c r="AK37" s="76">
        <f t="shared" si="119"/>
        <v>12.5141414805084</v>
      </c>
      <c r="AL37" s="76">
        <f t="shared" si="119"/>
        <v>11.750270776203799</v>
      </c>
      <c r="AM37" s="76">
        <f t="shared" si="119"/>
        <v>11.0133364389566</v>
      </c>
      <c r="AN37" s="76">
        <f t="shared" si="119"/>
        <v>10.387538180561801</v>
      </c>
      <c r="AO37" s="76">
        <f t="shared" si="119"/>
        <v>9.7585240341907991</v>
      </c>
      <c r="AP37" s="76">
        <f t="shared" si="119"/>
        <v>9.2452382291811013</v>
      </c>
      <c r="AQ37" s="76">
        <f t="shared" si="119"/>
        <v>9.0496930098549022</v>
      </c>
      <c r="AR37" s="76">
        <f t="shared" si="119"/>
        <v>8.9133668773148997</v>
      </c>
      <c r="AS37" s="76">
        <f t="shared" si="119"/>
        <v>8.7267407565931006</v>
      </c>
      <c r="AT37" s="76">
        <f t="shared" si="119"/>
        <v>8.5475952887775986</v>
      </c>
      <c r="AU37" s="76">
        <f t="shared" si="119"/>
        <v>8.3405812612031003</v>
      </c>
      <c r="AV37" s="76">
        <f t="shared" si="119"/>
        <v>8.1114577372589007</v>
      </c>
      <c r="AW37" s="76">
        <f t="shared" si="119"/>
        <v>7.8867516284206012</v>
      </c>
      <c r="AX37" s="76">
        <f t="shared" si="119"/>
        <v>7.6686329808137987</v>
      </c>
      <c r="AY37" s="76">
        <f t="shared" si="119"/>
        <v>7.4496157681883997</v>
      </c>
      <c r="AZ37" s="76">
        <f t="shared" si="119"/>
        <v>7.2591764806786987</v>
      </c>
      <c r="BA37" s="76">
        <f t="shared" si="119"/>
        <v>7.0870442904183015</v>
      </c>
      <c r="BB37" s="76">
        <f t="shared" si="119"/>
        <v>6.9256938939247021</v>
      </c>
      <c r="BC37" s="76">
        <f t="shared" si="119"/>
        <v>6.8038650845189981</v>
      </c>
      <c r="BD37" s="76">
        <f t="shared" si="119"/>
        <v>6.6739884733344983</v>
      </c>
      <c r="BE37" s="76">
        <f t="shared" si="119"/>
        <v>6.5657774571464014</v>
      </c>
      <c r="BF37" s="76">
        <f t="shared" si="119"/>
        <v>6.4840303438102982</v>
      </c>
      <c r="BG37" s="76">
        <f t="shared" si="119"/>
        <v>6.3991836844777001</v>
      </c>
      <c r="BH37" s="76">
        <f t="shared" si="119"/>
        <v>6.3218035020997991</v>
      </c>
      <c r="BI37" s="76">
        <f t="shared" si="119"/>
        <v>6.2551585319528993</v>
      </c>
      <c r="BJ37" s="76">
        <f t="shared" si="119"/>
        <v>6.190012130763801</v>
      </c>
      <c r="BK37" s="76">
        <f t="shared" si="119"/>
        <v>6.1311296036861993</v>
      </c>
      <c r="BL37" s="76">
        <f t="shared" si="119"/>
        <v>6.0769171866158995</v>
      </c>
      <c r="BM37" s="76">
        <f t="shared" si="119"/>
        <v>6.0191474788634984</v>
      </c>
      <c r="BN37" s="76">
        <f t="shared" si="119"/>
        <v>5.9599550809221</v>
      </c>
      <c r="BO37" s="76">
        <f t="shared" si="119"/>
        <v>5.9030828653313989</v>
      </c>
      <c r="BP37" s="76"/>
      <c r="BQ37" s="76">
        <f t="shared" si="119"/>
        <v>2.0999999999999996</v>
      </c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</row>
    <row r="38" spans="1:110">
      <c r="A38" s="2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</row>
    <row r="39" spans="1:110">
      <c r="A39" s="27" t="s">
        <v>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</row>
    <row r="40" spans="1:110">
      <c r="A40" s="27" t="s">
        <v>22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</row>
    <row r="41" spans="1:110">
      <c r="A41" s="27" t="s">
        <v>23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110">
      <c r="A42" s="27" t="s">
        <v>24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110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</row>
    <row r="44" spans="1:110">
      <c r="A44" s="47" t="s">
        <v>28</v>
      </c>
      <c r="B44" s="60"/>
      <c r="C44" s="60"/>
      <c r="D44" s="60"/>
      <c r="E44" s="60"/>
      <c r="F44" s="60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</row>
    <row r="45" spans="1:110">
      <c r="A45" s="92" t="s">
        <v>36</v>
      </c>
      <c r="B45" s="60"/>
      <c r="C45" s="60"/>
      <c r="D45" s="60"/>
      <c r="E45" s="60"/>
      <c r="F45" s="60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</row>
    <row r="46" spans="1:110">
      <c r="A46" s="50" t="s">
        <v>60</v>
      </c>
      <c r="B46" s="60"/>
      <c r="C46" s="60"/>
      <c r="D46" s="60"/>
      <c r="E46" s="60"/>
      <c r="F46" s="60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</row>
    <row r="47" spans="1:110">
      <c r="A47" s="48"/>
      <c r="B47" s="60"/>
      <c r="C47" s="60"/>
      <c r="D47" s="60"/>
      <c r="E47" s="60"/>
      <c r="F47" s="60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</row>
    <row r="48" spans="1:110">
      <c r="A48" s="8"/>
      <c r="B48" s="7"/>
      <c r="C48" s="7"/>
      <c r="D48" s="7"/>
      <c r="E48" s="7"/>
      <c r="F48" s="7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8"/>
      <c r="BF48" s="28"/>
      <c r="BG48" s="28"/>
      <c r="BH48" s="28"/>
    </row>
    <row r="49" spans="53:70" customFormat="1" ht="12.5"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</row>
    <row r="50" spans="53:70" customFormat="1" ht="12.5"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</row>
    <row r="51" spans="53:70" customFormat="1" ht="12.5"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</row>
    <row r="52" spans="53:70" customFormat="1" ht="12.5"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</row>
    <row r="53" spans="53:70" customFormat="1" ht="12.5"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</row>
    <row r="54" spans="53:70" customFormat="1" ht="12.5"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</row>
    <row r="55" spans="53:70" customFormat="1" ht="12.5"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</row>
    <row r="56" spans="53:70" customFormat="1" ht="12.5"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</row>
    <row r="57" spans="53:70" customFormat="1" ht="12.5"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</row>
    <row r="58" spans="53:70" customFormat="1" ht="12.5"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</row>
    <row r="59" spans="53:70" customFormat="1" ht="12.5"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</row>
    <row r="60" spans="53:70" customFormat="1" ht="12.5"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</row>
  </sheetData>
  <mergeCells count="37">
    <mergeCell ref="A43:BH43"/>
    <mergeCell ref="A32:A34"/>
    <mergeCell ref="B32:B34"/>
    <mergeCell ref="C32:D32"/>
    <mergeCell ref="A35:A37"/>
    <mergeCell ref="B35:B37"/>
    <mergeCell ref="C35:D35"/>
    <mergeCell ref="A26:A28"/>
    <mergeCell ref="B26:B28"/>
    <mergeCell ref="C26:D26"/>
    <mergeCell ref="A29:A31"/>
    <mergeCell ref="B29:B31"/>
    <mergeCell ref="C29:D29"/>
    <mergeCell ref="A20:A22"/>
    <mergeCell ref="B20:B22"/>
    <mergeCell ref="C20:D20"/>
    <mergeCell ref="A23:A25"/>
    <mergeCell ref="B23:B25"/>
    <mergeCell ref="C23:D23"/>
    <mergeCell ref="A14:A16"/>
    <mergeCell ref="B14:B16"/>
    <mergeCell ref="C14:D14"/>
    <mergeCell ref="A17:A19"/>
    <mergeCell ref="B17:B19"/>
    <mergeCell ref="C17:D17"/>
    <mergeCell ref="A8:A10"/>
    <mergeCell ref="B8:B10"/>
    <mergeCell ref="C8:D8"/>
    <mergeCell ref="A11:A13"/>
    <mergeCell ref="B11:B13"/>
    <mergeCell ref="C11:D11"/>
    <mergeCell ref="A1:BM1"/>
    <mergeCell ref="A2:BI2"/>
    <mergeCell ref="C4:D4"/>
    <mergeCell ref="A5:A7"/>
    <mergeCell ref="B5:B7"/>
    <mergeCell ref="C5:D5"/>
  </mergeCells>
  <phoneticPr fontId="63"/>
  <hyperlinks>
    <hyperlink ref="A46" r:id="rId1" display="Singapore, Thailand and Viet Nam: UN Inter-agency Group for Child Mortality Estimation" xr:uid="{00000000-0004-0000-0300-000000000000}"/>
    <hyperlink ref="A45" r:id="rId2" xr:uid="{B0D9301A-16A7-46D2-9B5C-B941455E173C}"/>
  </hyperlinks>
  <pageMargins left="0.70866141732283472" right="0.70866141732283472" top="0.74803149606299213" bottom="0.74803149606299213" header="0.31496062992125984" footer="0.31496062992125984"/>
  <pageSetup paperSize="9" scale="37" orientation="landscape" r:id="rId3"/>
  <headerFooter>
    <oddFooter>&amp;C_x000D_&amp;1#&amp;"Calibri"&amp;10&amp;K0000FF Restricted Use - À usage restreint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ELS/HD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KimBussinessContext xmlns="54c4cd27-f286-408f-9ce0-33c1e0f3ab39" xsi:nil="true"/>
    <OECDlanguage xmlns="ca82dde9-3436-4d3d-bddd-d31447390034">English</OECDlanguage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PinnedBy xmlns="22a5b7d0-1699-458f-b8e2-4d8247229549">
      <UserInfo>
        <DisplayName/>
        <AccountId xsi:nil="true"/>
        <AccountType/>
      </UserInfo>
    </OECDPinnedBy>
    <OECDKimProvenance xmlns="54c4cd27-f286-408f-9ce0-33c1e0f3ab39" xsi:nil="true"/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3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Props1.xml><?xml version="1.0" encoding="utf-8"?>
<ds:datastoreItem xmlns:ds="http://schemas.openxmlformats.org/officeDocument/2006/customXml" ds:itemID="{D97D369E-2980-4452-8460-EAC5870FF480}">
  <ds:schemaRefs>
    <ds:schemaRef ds:uri="http://www.oecd.org/eshare/projectsentre/CtFieldPriority/"/>
    <ds:schemaRef ds:uri="http://schemas.microsoft.com/2003/10/Serialization/Arrays"/>
  </ds:schemaRefs>
</ds:datastoreItem>
</file>

<file path=customXml/itemProps2.xml><?xml version="1.0" encoding="utf-8"?>
<ds:datastoreItem xmlns:ds="http://schemas.openxmlformats.org/officeDocument/2006/customXml" ds:itemID="{BDB11AAF-C51D-42AF-ABC6-D2F814D074E7}">
  <ds:schemaRefs>
    <ds:schemaRef ds:uri="http://schemas.microsoft.com/office/2006/documentManagement/types"/>
    <ds:schemaRef ds:uri="http://purl.org/dc/terms/"/>
    <ds:schemaRef ds:uri="54c4cd27-f286-408f-9ce0-33c1e0f3ab39"/>
    <ds:schemaRef ds:uri="http://www.w3.org/XML/1998/namespace"/>
    <ds:schemaRef ds:uri="ca82dde9-3436-4d3d-bddd-d31447390034"/>
    <ds:schemaRef ds:uri="http://purl.org/dc/elements/1.1/"/>
    <ds:schemaRef ds:uri="c9f238dd-bb73-4aef-a7a5-d644ad823e52"/>
    <ds:schemaRef ds:uri="c5805097-db0a-42f9-a837-be9035f1f571"/>
    <ds:schemaRef ds:uri="http://schemas.microsoft.com/office/2006/metadata/properties"/>
    <ds:schemaRef ds:uri="http://schemas.microsoft.com/office/infopath/2007/PartnerControls"/>
    <ds:schemaRef ds:uri="22a5b7d0-1699-458f-b8e2-4d8247229549"/>
    <ds:schemaRef ds:uri="http://schemas.openxmlformats.org/package/2006/metadata/core-properties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CA6942-43E5-492C-AD36-3AB2B5F9C5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A7B6D0-BE0C-496D-86BD-72A111CB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82BC706-6679-4D1B-8548-22FDC0079AA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Chart CO1.1.A</vt:lpstr>
      <vt:lpstr>Chart CO1.1.B</vt:lpstr>
      <vt:lpstr>Chart CO1.1.C</vt:lpstr>
      <vt:lpstr>Child_Mortality</vt:lpstr>
      <vt:lpstr>Infant_Mortality</vt:lpstr>
      <vt:lpstr>'Chart CO1.1.A'!Print_Area</vt:lpstr>
      <vt:lpstr>'Chart CO1.1.B'!Print_Area</vt:lpstr>
      <vt:lpstr>'Chart CO1.1.C'!Print_Area</vt:lpstr>
      <vt:lpstr>Child_Mortality!Print_Area</vt:lpstr>
      <vt:lpstr>Infant_Mortality!Print_Area</vt:lpstr>
      <vt:lpstr>Child_Mortality!Print_Titles</vt:lpstr>
      <vt:lpstr>Infant_Mortality!Print_Titles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</dc:creator>
  <cp:lastModifiedBy>OZAKI Takuyo, ELS/SPD</cp:lastModifiedBy>
  <cp:lastPrinted>2021-10-27T14:04:58Z</cp:lastPrinted>
  <dcterms:created xsi:type="dcterms:W3CDTF">2015-04-13T15:17:56Z</dcterms:created>
  <dcterms:modified xsi:type="dcterms:W3CDTF">2025-11-06T11:33:25Z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0x0101008B4DD370EC31429186F3AD49F0D3098F00D44DBCB9EB4F45278CB5C9765BE5299500A4858B360C6A491AA753F8BCA47AA9100033AB0B45A31F2B489F9B80276A6B0922</vt:lpwstr>
  </property>
  <property fmtid="{D5CDD505-2E9C-101B-9397-08002B2CF9AE}" pid="3" name="OECDCountry">
    <vt:lpwstr/>
  </property>
  <property fmtid="{D5CDD505-2E9C-101B-9397-08002B2CF9AE}" pid="4" name="OECDTopic">
    <vt:lpwstr/>
  </property>
  <property fmtid="{D5CDD505-2E9C-101B-9397-08002B2CF9AE}" pid="5" name="OECDCommittee">
    <vt:lpwstr/>
  </property>
  <property fmtid="{D5CDD505-2E9C-101B-9397-08002B2CF9AE}" pid="6" name="OECDPWB">
    <vt:lpwstr>6;#(n/a)|3adabb5f-45b7-4a20-bdde-219e8d9477af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OECDProjectOwnerStructure">
    <vt:lpwstr>49;#ELS/SPD|0e85e649-01ae-435c-b5a2-39c5f49851ef</vt:lpwstr>
  </property>
  <property fmtid="{D5CDD505-2E9C-101B-9397-08002B2CF9AE}" pid="11" name="OECDOrganisation">
    <vt:lpwstr/>
  </property>
  <property fmtid="{D5CDD505-2E9C-101B-9397-08002B2CF9AE}" pid="12" name="_docset_NoMedatataSyncRequired">
    <vt:lpwstr>False</vt:lpwstr>
  </property>
  <property fmtid="{D5CDD505-2E9C-101B-9397-08002B2CF9AE}" pid="13" name="MSIP_Label_0e5510b0-e729-4ef0-a3dd-4ba0dfe56c99_Enabled">
    <vt:lpwstr>true</vt:lpwstr>
  </property>
  <property fmtid="{D5CDD505-2E9C-101B-9397-08002B2CF9AE}" pid="14" name="MSIP_Label_0e5510b0-e729-4ef0-a3dd-4ba0dfe56c99_SetDate">
    <vt:lpwstr>2025-07-03T08:11:15Z</vt:lpwstr>
  </property>
  <property fmtid="{D5CDD505-2E9C-101B-9397-08002B2CF9AE}" pid="15" name="MSIP_Label_0e5510b0-e729-4ef0-a3dd-4ba0dfe56c99_Method">
    <vt:lpwstr>Standard</vt:lpwstr>
  </property>
  <property fmtid="{D5CDD505-2E9C-101B-9397-08002B2CF9AE}" pid="16" name="MSIP_Label_0e5510b0-e729-4ef0-a3dd-4ba0dfe56c99_Name">
    <vt:lpwstr>Restricted Use</vt:lpwstr>
  </property>
  <property fmtid="{D5CDD505-2E9C-101B-9397-08002B2CF9AE}" pid="17" name="MSIP_Label_0e5510b0-e729-4ef0-a3dd-4ba0dfe56c99_SiteId">
    <vt:lpwstr>ac41c7d4-1f61-460d-b0f4-fc925a2b471c</vt:lpwstr>
  </property>
  <property fmtid="{D5CDD505-2E9C-101B-9397-08002B2CF9AE}" pid="18" name="MSIP_Label_0e5510b0-e729-4ef0-a3dd-4ba0dfe56c99_ActionId">
    <vt:lpwstr>02ab98b8-71d8-4079-aba1-6f3d0c957ad2</vt:lpwstr>
  </property>
  <property fmtid="{D5CDD505-2E9C-101B-9397-08002B2CF9AE}" pid="19" name="MSIP_Label_0e5510b0-e729-4ef0-a3dd-4ba0dfe56c99_ContentBits">
    <vt:lpwstr>2</vt:lpwstr>
  </property>
</Properties>
</file>