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21\APFDB-Indicators\Dec2021\"/>
    </mc:Choice>
  </mc:AlternateContent>
  <bookViews>
    <workbookView xWindow="0" yWindow="0" windowWidth="28800" windowHeight="12345" tabRatio="834"/>
  </bookViews>
  <sheets>
    <sheet name="Chart CO1.1.A" sheetId="36" r:id="rId1"/>
    <sheet name="Chart CO1.1.B" sheetId="48" r:id="rId2"/>
    <sheet name="Chart CO1.1.C" sheetId="51" r:id="rId3"/>
    <sheet name="Infant_Mortality" sheetId="53" r:id="rId4"/>
    <sheet name="Child_Mortality" sheetId="5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'[1]Time series'!#REF!</definedName>
    <definedName name="\a" localSheetId="2">'[1]Time series'!#REF!</definedName>
    <definedName name="\a" localSheetId="4">'[1]Time series'!#REF!</definedName>
    <definedName name="\a" localSheetId="3">'[1]Time series'!#REF!</definedName>
    <definedName name="\a">'[1]Time series'!#REF!</definedName>
    <definedName name="\b" localSheetId="1">'[1]Time series'!#REF!</definedName>
    <definedName name="\b" localSheetId="2">'[1]Time series'!#REF!</definedName>
    <definedName name="\b" localSheetId="4">'[1]Time series'!#REF!</definedName>
    <definedName name="\b" localSheetId="3">'[1]Time series'!#REF!</definedName>
    <definedName name="\b">'[1]Time series'!#REF!</definedName>
    <definedName name="__" localSheetId="1">[2]EAT12_1!#REF!,[2]EAT12_1!#REF!,[2]EAT12_1!#REF!,[2]EAT12_1!#REF!,[2]EAT12_1!#REF!,[2]EAT12_1!#REF!,[2]EAT12_1!#REF!,[2]EAT12_1!#REF!,[2]EAT12_1!#REF!,[2]EAT12_1!#REF!</definedName>
    <definedName name="__" localSheetId="2">[2]EAT12_1!#REF!,[2]EAT12_1!#REF!,[2]EAT12_1!#REF!,[2]EAT12_1!#REF!,[2]EAT12_1!#REF!,[2]EAT12_1!#REF!,[2]EAT12_1!#REF!,[2]EAT12_1!#REF!,[2]EAT12_1!#REF!,[2]EAT12_1!#REF!</definedName>
    <definedName name="__" localSheetId="4">[2]EAT12_1!#REF!,[2]EAT12_1!#REF!,[2]EAT12_1!#REF!,[2]EAT12_1!#REF!,[2]EAT12_1!#REF!,[2]EAT12_1!#REF!,[2]EAT12_1!#REF!,[2]EAT12_1!#REF!,[2]EAT12_1!#REF!,[2]EAT12_1!#REF!</definedName>
    <definedName name="__" localSheetId="3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aus2" localSheetId="1">#REF!</definedName>
    <definedName name="__aus2" localSheetId="2">#REF!</definedName>
    <definedName name="__aus2" localSheetId="4">#REF!</definedName>
    <definedName name="__aus2" localSheetId="3">#REF!</definedName>
    <definedName name="__aus2">#REF!</definedName>
    <definedName name="_TAB3">#N/A</definedName>
    <definedName name="anberd" localSheetId="1">#REF!</definedName>
    <definedName name="anberd" localSheetId="2">#REF!</definedName>
    <definedName name="anberd" localSheetId="4">#REF!</definedName>
    <definedName name="anberd" localSheetId="3">#REF!</definedName>
    <definedName name="anberd">#REF!</definedName>
    <definedName name="BEL">#N/A</definedName>
    <definedName name="Champ" localSheetId="1">#REF!</definedName>
    <definedName name="Champ" localSheetId="2">#REF!</definedName>
    <definedName name="Champ" localSheetId="4">#REF!</definedName>
    <definedName name="Champ" localSheetId="3">#REF!</definedName>
    <definedName name="Champ">#REF!</definedName>
    <definedName name="chart_id" localSheetId="1">#REF!</definedName>
    <definedName name="chart_id" localSheetId="2">#REF!</definedName>
    <definedName name="chart_id" localSheetId="4">#REF!</definedName>
    <definedName name="chart_id" localSheetId="3">#REF!</definedName>
    <definedName name="chart_id">#REF!</definedName>
    <definedName name="CodePays" localSheetId="1">#REF!</definedName>
    <definedName name="CodePays" localSheetId="2">#REF!</definedName>
    <definedName name="CodePays" localSheetId="4">#REF!</definedName>
    <definedName name="CodePays" localSheetId="3">#REF!</definedName>
    <definedName name="CodePays">#REF!</definedName>
    <definedName name="Col" localSheetId="1">#REF!</definedName>
    <definedName name="Col" localSheetId="2">#REF!</definedName>
    <definedName name="Col" localSheetId="4">#REF!</definedName>
    <definedName name="Col" localSheetId="3">#REF!</definedName>
    <definedName name="Col">#REF!</definedName>
    <definedName name="Corresp" localSheetId="1">#REF!</definedName>
    <definedName name="Corresp" localSheetId="2">#REF!</definedName>
    <definedName name="Corresp" localSheetId="4">#REF!</definedName>
    <definedName name="Corresp" localSheetId="3">#REF!</definedName>
    <definedName name="Corresp">#REF!</definedName>
    <definedName name="Country_Mean" localSheetId="1">[3]!Country_Mean</definedName>
    <definedName name="Country_Mean" localSheetId="2">[3]!Country_Mean</definedName>
    <definedName name="Country_Mean" localSheetId="4">[3]!Country_Mean</definedName>
    <definedName name="Country_Mean" localSheetId="3">[3]!Country_Mean</definedName>
    <definedName name="Country_Mean">[3]!Country_Mean</definedName>
    <definedName name="DATE" localSheetId="1">[4]A11!#REF!</definedName>
    <definedName name="DATE" localSheetId="2">[4]A11!#REF!</definedName>
    <definedName name="DATE" localSheetId="4">[4]A11!#REF!</definedName>
    <definedName name="DATE" localSheetId="3">[4]A11!#REF!</definedName>
    <definedName name="DATE">[4]A11!#REF!</definedName>
    <definedName name="FRA">#N/A</definedName>
    <definedName name="Full" localSheetId="1">#REF!</definedName>
    <definedName name="Full" localSheetId="2">#REF!</definedName>
    <definedName name="Full" localSheetId="4">#REF!</definedName>
    <definedName name="Full" localSheetId="3">#REF!</definedName>
    <definedName name="Full">#REF!</definedName>
    <definedName name="GER">#N/A</definedName>
    <definedName name="Glossary" localSheetId="1">#REF!</definedName>
    <definedName name="Glossary" localSheetId="2">#REF!</definedName>
    <definedName name="Glossary" localSheetId="4">#REF!</definedName>
    <definedName name="Glossary" localSheetId="3">#REF!</definedName>
    <definedName name="Glossary">#REF!</definedName>
    <definedName name="Graph" localSheetId="1">#REF!</definedName>
    <definedName name="Graph" localSheetId="2">#REF!</definedName>
    <definedName name="Graph" localSheetId="4">#REF!</definedName>
    <definedName name="Graph" localSheetId="3">#REF!</definedName>
    <definedName name="Graph">#REF!</definedName>
    <definedName name="Introduction" localSheetId="1">#REF!</definedName>
    <definedName name="Introduction" localSheetId="2">#REF!</definedName>
    <definedName name="Introduction" localSheetId="4">#REF!</definedName>
    <definedName name="Introduction" localSheetId="3">#REF!</definedName>
    <definedName name="Introduction">#REF!</definedName>
    <definedName name="ITA">#N/A</definedName>
    <definedName name="Label" localSheetId="1">#REF!</definedName>
    <definedName name="Label" localSheetId="2">#REF!</definedName>
    <definedName name="Label" localSheetId="4">#REF!</definedName>
    <definedName name="Label" localSheetId="3">#REF!</definedName>
    <definedName name="Label">#REF!</definedName>
    <definedName name="Length" localSheetId="1">#REF!</definedName>
    <definedName name="Length" localSheetId="2">#REF!</definedName>
    <definedName name="Length" localSheetId="4">#REF!</definedName>
    <definedName name="Length" localSheetId="3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1">#REF!</definedName>
    <definedName name="OrderTable" localSheetId="2">#REF!</definedName>
    <definedName name="OrderTable" localSheetId="4">#REF!</definedName>
    <definedName name="OrderTable" localSheetId="3">#REF!</definedName>
    <definedName name="OrderTable">#REF!</definedName>
    <definedName name="percent" localSheetId="1">#REF!</definedName>
    <definedName name="percent" localSheetId="2">#REF!</definedName>
    <definedName name="percent" localSheetId="4">#REF!</definedName>
    <definedName name="percent" localSheetId="3">#REF!</definedName>
    <definedName name="percent">#REF!</definedName>
    <definedName name="_xlnm.Print_Area" localSheetId="0">'Chart CO1.1.A'!$A$1:$P$32</definedName>
    <definedName name="_xlnm.Print_Area" localSheetId="1">'Chart CO1.1.B'!$A$1:$O$30</definedName>
    <definedName name="_xlnm.Print_Area" localSheetId="2">'Chart CO1.1.C'!$A$1:$O$21</definedName>
    <definedName name="_xlnm.Print_Area" localSheetId="4">Child_Mortality!$A$1:$BK$18</definedName>
    <definedName name="_xlnm.Print_Area" localSheetId="3">Infant_Mortality!$A$1:$BM$46</definedName>
    <definedName name="_xlnm.Print_Area">#REF!</definedName>
    <definedName name="PRINT_AREA_MI" localSheetId="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 localSheetId="4">Child_Mortality!$1:$4</definedName>
    <definedName name="_xlnm.Print_Titles" localSheetId="3">Infant_Mortality!$1:$4</definedName>
    <definedName name="_xlnm.Print_Titles">#REF!</definedName>
    <definedName name="PRINT_TITLES_MI" localSheetId="1">#REF!</definedName>
    <definedName name="PRINT_TITLES_MI" localSheetId="2">#REF!</definedName>
    <definedName name="PRINT_TITLES_MI" localSheetId="4">#REF!</definedName>
    <definedName name="PRINT_TITLES_MI" localSheetId="3">#REF!</definedName>
    <definedName name="PRINT_TITLES_MI">#REF!</definedName>
    <definedName name="Print1" localSheetId="1">#REF!</definedName>
    <definedName name="Print1" localSheetId="2">#REF!</definedName>
    <definedName name="Print1" localSheetId="4">#REF!</definedName>
    <definedName name="Print1" localSheetId="3">#REF!</definedName>
    <definedName name="Print1">#REF!</definedName>
    <definedName name="Print2" localSheetId="1">#REF!</definedName>
    <definedName name="Print2" localSheetId="2">#REF!</definedName>
    <definedName name="Print2" localSheetId="4">#REF!</definedName>
    <definedName name="Print2" localSheetId="3">#REF!</definedName>
    <definedName name="Print2">#REF!</definedName>
    <definedName name="_xlnm.Recorder" localSheetId="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>#REF!</definedName>
    <definedName name="Row" localSheetId="1">#REF!</definedName>
    <definedName name="Row" localSheetId="2">#REF!</definedName>
    <definedName name="Row" localSheetId="4">#REF!</definedName>
    <definedName name="Row" localSheetId="3">#REF!</definedName>
    <definedName name="Row">#REF!</definedName>
    <definedName name="scope" localSheetId="1">#REF!</definedName>
    <definedName name="scope" localSheetId="2">#REF!</definedName>
    <definedName name="scope" localSheetId="4">#REF!</definedName>
    <definedName name="scope" localSheetId="3">#REF!</definedName>
    <definedName name="scope">#REF!</definedName>
    <definedName name="series_id" localSheetId="1">#REF!</definedName>
    <definedName name="series_id" localSheetId="2">#REF!</definedName>
    <definedName name="series_id" localSheetId="4">#REF!</definedName>
    <definedName name="series_id" localSheetId="3">#REF!</definedName>
    <definedName name="series_id">#REF!</definedName>
    <definedName name="SPA">#N/A</definedName>
    <definedName name="SWI">#N/A</definedName>
    <definedName name="TAB" localSheetId="1">#REF!</definedName>
    <definedName name="TAB" localSheetId="2">#REF!</definedName>
    <definedName name="TAB" localSheetId="4">#REF!</definedName>
    <definedName name="TAB" localSheetId="3">#REF!</definedName>
    <definedName name="TAB">#REF!</definedName>
    <definedName name="TABACT">#N/A</definedName>
    <definedName name="table1" localSheetId="1">[7]Contents!#REF!</definedName>
    <definedName name="table1" localSheetId="2">[7]Contents!#REF!</definedName>
    <definedName name="table1" localSheetId="4">[7]Contents!#REF!</definedName>
    <definedName name="table1" localSheetId="3">[7]Contents!#REF!</definedName>
    <definedName name="table1">[7]Contents!#REF!</definedName>
    <definedName name="TableOrder" localSheetId="1">#REF!</definedName>
    <definedName name="TableOrder" localSheetId="2">#REF!</definedName>
    <definedName name="TableOrder" localSheetId="4">#REF!</definedName>
    <definedName name="TableOrder" localSheetId="3">#REF!</definedName>
    <definedName name="TableOrder">#REF!</definedName>
    <definedName name="toto">'[5]Fig15(data)'!$N$4:$O$19</definedName>
    <definedName name="toto1">'[8]OldFig5(data)'!$N$8:$O$27</definedName>
    <definedName name="TRANSP">#N/A</definedName>
    <definedName name="Wind" localSheetId="1">#REF!</definedName>
    <definedName name="Wind" localSheetId="2">#REF!</definedName>
    <definedName name="Wind" localSheetId="4">#REF!</definedName>
    <definedName name="Wind" localSheetId="3">#REF!</definedName>
    <definedName name="Wind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48" l="1"/>
  <c r="M5" i="48"/>
  <c r="N5" i="48"/>
  <c r="O5" i="48"/>
  <c r="L6" i="48"/>
  <c r="M6" i="48"/>
  <c r="N6" i="48"/>
  <c r="O6" i="48"/>
  <c r="L7" i="48"/>
  <c r="M7" i="48"/>
  <c r="N7" i="48"/>
  <c r="O7" i="48"/>
  <c r="L8" i="48"/>
  <c r="M8" i="48"/>
  <c r="N8" i="48"/>
  <c r="O8" i="48"/>
  <c r="L10" i="48"/>
  <c r="M10" i="48"/>
  <c r="N10" i="48"/>
  <c r="O10" i="48"/>
  <c r="L13" i="48"/>
  <c r="M13" i="48"/>
  <c r="N13" i="48"/>
  <c r="O13" i="48"/>
  <c r="L15" i="48"/>
  <c r="M15" i="48"/>
  <c r="N15" i="48"/>
  <c r="O15" i="48"/>
  <c r="L16" i="48"/>
  <c r="M16" i="48"/>
  <c r="N16" i="48"/>
  <c r="O16" i="48"/>
  <c r="BK13" i="53" l="1"/>
  <c r="BL13" i="53"/>
  <c r="BM13" i="53"/>
  <c r="BL37" i="53"/>
  <c r="BM37" i="53"/>
  <c r="BL22" i="53"/>
  <c r="BM22" i="53"/>
  <c r="M6" i="36"/>
  <c r="AK10" i="53" l="1"/>
  <c r="AL10" i="53"/>
  <c r="AM10" i="53"/>
  <c r="AN10" i="53"/>
  <c r="AO10" i="53"/>
  <c r="AP10" i="53"/>
  <c r="AQ10" i="53"/>
  <c r="AR10" i="53"/>
  <c r="AS10" i="53"/>
  <c r="AT10" i="53"/>
  <c r="AU10" i="53"/>
  <c r="AV10" i="53"/>
  <c r="AW10" i="53"/>
  <c r="AX10" i="53"/>
  <c r="AY10" i="53"/>
  <c r="AZ10" i="53"/>
  <c r="BA10" i="53"/>
  <c r="BB10" i="53"/>
  <c r="BC10" i="53"/>
  <c r="BD10" i="53"/>
  <c r="BE10" i="53"/>
  <c r="BF10" i="53"/>
  <c r="BG10" i="53"/>
  <c r="BH10" i="53"/>
  <c r="BI10" i="53"/>
  <c r="BJ10" i="53"/>
  <c r="BK10" i="53"/>
  <c r="BL10" i="53"/>
  <c r="BM10" i="53"/>
  <c r="AJ10" i="53"/>
  <c r="BJ28" i="53"/>
  <c r="BK28" i="53"/>
  <c r="BL19" i="53"/>
  <c r="BM19" i="53"/>
  <c r="BK16" i="53"/>
  <c r="BL16" i="53"/>
  <c r="BM16" i="53"/>
  <c r="AG25" i="53"/>
  <c r="AH25" i="53"/>
  <c r="AI25" i="53"/>
  <c r="AJ25" i="53"/>
  <c r="AK25" i="53"/>
  <c r="AL25" i="53"/>
  <c r="AM25" i="53"/>
  <c r="AN25" i="53"/>
  <c r="AO25" i="53"/>
  <c r="AP25" i="53"/>
  <c r="AQ25" i="53"/>
  <c r="AR25" i="53"/>
  <c r="AS25" i="53"/>
  <c r="AT25" i="53"/>
  <c r="AU25" i="53"/>
  <c r="AV25" i="53"/>
  <c r="AW25" i="53"/>
  <c r="AX25" i="53"/>
  <c r="AY25" i="53"/>
  <c r="AZ25" i="53"/>
  <c r="BA25" i="53"/>
  <c r="BB25" i="53"/>
  <c r="BC25" i="53"/>
  <c r="BD25" i="53"/>
  <c r="BE25" i="53"/>
  <c r="BF25" i="53"/>
  <c r="BG25" i="53"/>
  <c r="BH25" i="53"/>
  <c r="BI25" i="53"/>
  <c r="BJ25" i="53"/>
  <c r="BK25" i="53"/>
  <c r="BL25" i="53"/>
  <c r="BM25" i="53"/>
  <c r="AF25" i="53"/>
  <c r="BL7" i="53"/>
  <c r="BM7" i="53"/>
  <c r="X37" i="53"/>
  <c r="AK34" i="53" l="1"/>
  <c r="AL34" i="53"/>
  <c r="AM34" i="53"/>
  <c r="AN34" i="53"/>
  <c r="AO34" i="53"/>
  <c r="AP34" i="53"/>
  <c r="AQ34" i="53"/>
  <c r="AR34" i="53"/>
  <c r="AS34" i="53"/>
  <c r="AT34" i="53"/>
  <c r="AU34" i="53"/>
  <c r="AV34" i="53"/>
  <c r="AW34" i="53"/>
  <c r="AX34" i="53"/>
  <c r="AY34" i="53"/>
  <c r="AZ34" i="53"/>
  <c r="BA34" i="53"/>
  <c r="BB34" i="53"/>
  <c r="BC34" i="53"/>
  <c r="BD34" i="53"/>
  <c r="BE34" i="53"/>
  <c r="BF34" i="53"/>
  <c r="BG34" i="53"/>
  <c r="BH34" i="53"/>
  <c r="BI34" i="53"/>
  <c r="BJ34" i="53"/>
  <c r="BK34" i="53"/>
  <c r="BL34" i="53"/>
  <c r="BM34" i="53"/>
  <c r="AJ34" i="53"/>
  <c r="AO31" i="53" l="1"/>
  <c r="AP31" i="53"/>
  <c r="AQ31" i="53"/>
  <c r="AR31" i="53"/>
  <c r="AS31" i="53"/>
  <c r="AT31" i="53"/>
  <c r="AU31" i="53"/>
  <c r="AV31" i="53"/>
  <c r="AW31" i="53"/>
  <c r="AX31" i="53"/>
  <c r="AY31" i="53"/>
  <c r="AZ31" i="53"/>
  <c r="BA31" i="53"/>
  <c r="BB31" i="53"/>
  <c r="BC31" i="53"/>
  <c r="BD31" i="53"/>
  <c r="BE31" i="53"/>
  <c r="BF31" i="53"/>
  <c r="BG31" i="53"/>
  <c r="BH31" i="53"/>
  <c r="BI31" i="53"/>
  <c r="BJ31" i="53"/>
  <c r="BK31" i="53"/>
  <c r="BL31" i="53"/>
  <c r="BM31" i="53"/>
  <c r="AN31" i="53"/>
  <c r="BK37" i="53"/>
  <c r="BJ37" i="53"/>
  <c r="BI37" i="53"/>
  <c r="BH37" i="53"/>
  <c r="BG37" i="53"/>
  <c r="BF37" i="53"/>
  <c r="BE37" i="53"/>
  <c r="BD37" i="53"/>
  <c r="BC37" i="53"/>
  <c r="BB37" i="53"/>
  <c r="BA37" i="53"/>
  <c r="AZ37" i="53"/>
  <c r="AY37" i="53"/>
  <c r="AX37" i="53"/>
  <c r="AW37" i="53"/>
  <c r="AV37" i="53"/>
  <c r="AU37" i="53"/>
  <c r="AT37" i="53"/>
  <c r="AS37" i="53"/>
  <c r="AR37" i="53"/>
  <c r="AQ37" i="53"/>
  <c r="AP37" i="53"/>
  <c r="AO37" i="53"/>
  <c r="AN37" i="53"/>
  <c r="AM37" i="53"/>
  <c r="AL37" i="53"/>
  <c r="AK37" i="53"/>
  <c r="AJ37" i="53"/>
  <c r="AI37" i="53"/>
  <c r="AH37" i="53"/>
  <c r="AG37" i="53"/>
  <c r="AF37" i="53"/>
  <c r="AE37" i="53"/>
  <c r="AD37" i="53"/>
  <c r="AC37" i="53"/>
  <c r="AB37" i="53"/>
  <c r="AA37" i="53"/>
  <c r="Z37" i="53"/>
  <c r="Y37" i="53"/>
  <c r="W37" i="53"/>
  <c r="V37" i="53"/>
  <c r="U37" i="53"/>
  <c r="T37" i="53"/>
  <c r="AI34" i="53"/>
  <c r="AH34" i="53"/>
  <c r="AG34" i="53"/>
  <c r="AF34" i="53"/>
  <c r="AE34" i="53"/>
  <c r="AD34" i="53"/>
  <c r="AC34" i="53"/>
  <c r="AB34" i="53"/>
  <c r="AA34" i="53"/>
  <c r="Z34" i="53"/>
  <c r="Y34" i="53"/>
  <c r="X34" i="53"/>
  <c r="W34" i="53"/>
  <c r="V34" i="53"/>
  <c r="U34" i="53"/>
  <c r="T34" i="53"/>
  <c r="S34" i="53"/>
  <c r="R34" i="53"/>
  <c r="Q34" i="53"/>
  <c r="P34" i="53"/>
  <c r="O34" i="53"/>
  <c r="N34" i="53"/>
  <c r="M34" i="53"/>
  <c r="L34" i="53"/>
  <c r="K34" i="53"/>
  <c r="J34" i="53"/>
  <c r="I34" i="53"/>
  <c r="H34" i="53"/>
  <c r="G34" i="53"/>
  <c r="F34" i="53"/>
  <c r="BI28" i="53"/>
  <c r="BH28" i="53"/>
  <c r="BK22" i="53"/>
  <c r="BJ22" i="53"/>
  <c r="BI22" i="53"/>
  <c r="BH22" i="53"/>
  <c r="BG22" i="53"/>
  <c r="BF22" i="53"/>
  <c r="BE22" i="53"/>
  <c r="BD22" i="53"/>
  <c r="BC22" i="53"/>
  <c r="BB22" i="53"/>
  <c r="BA22" i="53"/>
  <c r="AZ22" i="53"/>
  <c r="AY22" i="53"/>
  <c r="AX22" i="53"/>
  <c r="AW22" i="53"/>
  <c r="AV22" i="53"/>
  <c r="AU22" i="53"/>
  <c r="AT22" i="53"/>
  <c r="AS22" i="53"/>
  <c r="AR22" i="53"/>
  <c r="AQ22" i="53"/>
  <c r="AP22" i="53"/>
  <c r="AO22" i="53"/>
  <c r="AN22" i="53"/>
  <c r="AM22" i="53"/>
  <c r="AL22" i="53"/>
  <c r="AK22" i="53"/>
  <c r="AJ22" i="53"/>
  <c r="AI22" i="53"/>
  <c r="AH22" i="53"/>
  <c r="AG22" i="53"/>
  <c r="AF22" i="53"/>
  <c r="AE22" i="53"/>
  <c r="AD22" i="53"/>
  <c r="AC22" i="53"/>
  <c r="AB22" i="53"/>
  <c r="AA22" i="53"/>
  <c r="Z22" i="53"/>
  <c r="Y22" i="53"/>
  <c r="X22" i="53"/>
  <c r="W22" i="53"/>
  <c r="V22" i="53"/>
  <c r="U22" i="53"/>
  <c r="T22" i="53"/>
  <c r="S22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BK19" i="53"/>
  <c r="BJ19" i="53"/>
  <c r="BJ16" i="53"/>
  <c r="BI16" i="53"/>
  <c r="BJ13" i="53"/>
  <c r="BI13" i="53"/>
  <c r="BH13" i="53"/>
  <c r="BG13" i="53"/>
  <c r="BF13" i="53"/>
  <c r="BE13" i="53"/>
  <c r="BD13" i="53"/>
  <c r="BC13" i="53"/>
  <c r="BB13" i="53"/>
  <c r="BA13" i="53"/>
  <c r="AZ13" i="53"/>
  <c r="AY13" i="53"/>
  <c r="AX13" i="53"/>
  <c r="AW13" i="53"/>
  <c r="AV13" i="53"/>
  <c r="AU13" i="53"/>
  <c r="AT13" i="53"/>
  <c r="AS13" i="53"/>
  <c r="AR13" i="53"/>
  <c r="AQ13" i="53"/>
  <c r="AP13" i="53"/>
  <c r="AO13" i="53"/>
  <c r="AN13" i="53"/>
  <c r="AM13" i="53"/>
  <c r="AL13" i="53"/>
  <c r="AK13" i="53"/>
  <c r="AJ13" i="53"/>
  <c r="AI13" i="53"/>
  <c r="AH13" i="53"/>
  <c r="AG13" i="53"/>
  <c r="AF13" i="53"/>
  <c r="AE13" i="53"/>
  <c r="AD13" i="53"/>
  <c r="AC13" i="53"/>
  <c r="AB13" i="53"/>
  <c r="AA13" i="53"/>
  <c r="Z13" i="53"/>
  <c r="Y13" i="53"/>
  <c r="X13" i="53"/>
  <c r="W13" i="53"/>
  <c r="V13" i="53"/>
  <c r="U13" i="53"/>
  <c r="T13" i="53"/>
  <c r="S13" i="53"/>
  <c r="R13" i="53"/>
  <c r="Q13" i="53"/>
  <c r="P13" i="53"/>
  <c r="O13" i="53"/>
  <c r="N13" i="53"/>
  <c r="M13" i="53"/>
  <c r="L13" i="53"/>
  <c r="K13" i="53"/>
  <c r="J13" i="53"/>
  <c r="I13" i="53"/>
  <c r="H13" i="53"/>
  <c r="G13" i="53"/>
  <c r="F13" i="53"/>
  <c r="BK7" i="53"/>
  <c r="BJ7" i="53"/>
  <c r="P10" i="36" l="1"/>
</calcChain>
</file>

<file path=xl/sharedStrings.xml><?xml version="1.0" encoding="utf-8"?>
<sst xmlns="http://schemas.openxmlformats.org/spreadsheetml/2006/main" count="529" uniqueCount="59">
  <si>
    <t>.. Not available</t>
  </si>
  <si>
    <t>Korea</t>
  </si>
  <si>
    <t>Japan</t>
  </si>
  <si>
    <t>Note</t>
  </si>
  <si>
    <t>Country</t>
  </si>
  <si>
    <t>-</t>
  </si>
  <si>
    <t>Infant mortality rate</t>
  </si>
  <si>
    <t>Neonatal mortality rate</t>
  </si>
  <si>
    <t>Post-neonatal infant mortality rate</t>
  </si>
  <si>
    <t>Neonatal mortality</t>
  </si>
  <si>
    <t>Post-neonatal mortality</t>
  </si>
  <si>
    <t>Infant mortality</t>
  </si>
  <si>
    <t>China</t>
  </si>
  <si>
    <t/>
  </si>
  <si>
    <t>China</t>
    <phoneticPr fontId="18" type="noConversion"/>
  </si>
  <si>
    <t>Year</t>
    <phoneticPr fontId="18" type="noConversion"/>
  </si>
  <si>
    <t>Singapore</t>
  </si>
  <si>
    <t>Thailand</t>
  </si>
  <si>
    <t>..</t>
  </si>
  <si>
    <t>Singapore</t>
    <phoneticPr fontId="18" type="noConversion"/>
  </si>
  <si>
    <t>Thailand</t>
    <phoneticPr fontId="18" type="noConversion"/>
  </si>
  <si>
    <t>Deaths per 1000 live births</t>
  </si>
  <si>
    <t>1) Deaths of children aged less than one year per 1000 live births</t>
  </si>
  <si>
    <t xml:space="preserve">2) Deaths of children aged less than 28 days old per 1000 live births </t>
  </si>
  <si>
    <t>3) Deaths of children aged between 28 days and one year of age per 1000 live births</t>
  </si>
  <si>
    <t>Australia</t>
  </si>
  <si>
    <t>New Zealand</t>
  </si>
  <si>
    <t>Viet Nam</t>
  </si>
  <si>
    <t>Sources:</t>
  </si>
  <si>
    <t>a) Deaths of children aged less than one year per 1000 live births</t>
  </si>
  <si>
    <t xml:space="preserve">b) Deaths of children aged less than 28 days old per 1000 live births </t>
  </si>
  <si>
    <t>c) Deaths of children aged between 28 days and one year of age per 1000 live births</t>
  </si>
  <si>
    <t>e) The OECD average refers to the unweighted average across OECD member countries with available and comparable data. See OECD Family Database Indicator CO1.1 (http://www.oecd.org/els/family/database.htm) for more detail.</t>
  </si>
  <si>
    <t>OECD average (e)</t>
  </si>
  <si>
    <t>OECD average: OECD Family Database Indicator CO1.1</t>
  </si>
  <si>
    <t>Probability of dying by age 5 per 1000 live births</t>
  </si>
  <si>
    <t>a) Data for Korea refer to 1989.</t>
  </si>
  <si>
    <t>All countries: UN Inter-agency Group for Child Mortality Estimation</t>
  </si>
  <si>
    <t>Indonesia</t>
  </si>
  <si>
    <t>Australia, China, Indonesia, Japan Korea, and New Zealand: OECD Health Statistics</t>
  </si>
  <si>
    <t>Malaysia</t>
  </si>
  <si>
    <t>Australia, China, Korea, Indonesia, Japan and New Zealand: OECD Health Statistics</t>
  </si>
  <si>
    <t>OECD-35 unweighted average (c)</t>
  </si>
  <si>
    <t>c) The OECD-35 average refers to the unweighted average across the 35 OECD member countries with available and comparable data. See OECD Family Database Indicator CO1.1 (http://www.oecd.org/els/family/database.htm) for more detail.</t>
  </si>
  <si>
    <r>
      <t>Infant mortality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>, neonatal mortality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and post-neonatal infant mortality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rates, 1960-2019</t>
    </r>
  </si>
  <si>
    <t>Child mortality rates, 1990-2019</t>
  </si>
  <si>
    <t>Mongiolia</t>
  </si>
  <si>
    <t>Mongolia</t>
  </si>
  <si>
    <t>…</t>
  </si>
  <si>
    <t>Malaysia, Mongolia, Singapore, Thailand and Viet Nam: UN Inter-agency Group for Child Mortality Estimation</t>
  </si>
  <si>
    <r>
      <t xml:space="preserve">Data for Chart CO1.1.A. </t>
    </r>
    <r>
      <rPr>
        <b/>
        <sz val="11"/>
        <rFont val="Arial Narrow"/>
        <family val="2"/>
      </rPr>
      <t>Infant mortality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neonatal mortality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>, and post-neonatal infant mortality</t>
    </r>
    <r>
      <rPr>
        <b/>
        <vertAlign val="superscript"/>
        <sz val="11"/>
        <rFont val="Arial Narrow"/>
        <family val="2"/>
      </rPr>
      <t>c</t>
    </r>
    <r>
      <rPr>
        <b/>
        <sz val="11"/>
        <rFont val="Arial Narrow"/>
        <family val="2"/>
      </rPr>
      <t xml:space="preserve"> rates, 2019 or latest available</t>
    </r>
    <r>
      <rPr>
        <b/>
        <vertAlign val="superscript"/>
        <sz val="11"/>
        <rFont val="Arial Narrow"/>
        <family val="2"/>
      </rPr>
      <t>d</t>
    </r>
  </si>
  <si>
    <t>d) Data for New Zealand refer to 2017.</t>
  </si>
  <si>
    <r>
      <rPr>
        <sz val="12"/>
        <rFont val="Arial Narrow"/>
        <family val="2"/>
      </rPr>
      <t>Chart CO1.1.A.</t>
    </r>
    <r>
      <rPr>
        <b/>
        <sz val="12"/>
        <rFont val="Arial Narrow"/>
        <family val="2"/>
      </rPr>
      <t xml:space="preserve"> Infant mortality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neonatal mortality</t>
    </r>
    <r>
      <rPr>
        <b/>
        <vertAlign val="superscript"/>
        <sz val="12"/>
        <rFont val="Arial Narrow"/>
        <family val="2"/>
      </rPr>
      <t>b</t>
    </r>
    <r>
      <rPr>
        <b/>
        <sz val="12"/>
        <rFont val="Arial Narrow"/>
        <family val="2"/>
      </rPr>
      <t>, and post-neonatal infant mortality</t>
    </r>
    <r>
      <rPr>
        <b/>
        <vertAlign val="superscript"/>
        <sz val="12"/>
        <rFont val="Arial Narrow"/>
        <family val="2"/>
      </rPr>
      <t>c</t>
    </r>
    <r>
      <rPr>
        <b/>
        <sz val="12"/>
        <rFont val="Arial Narrow"/>
        <family val="2"/>
      </rPr>
      <t xml:space="preserve"> rates, 2019 or latest available</t>
    </r>
    <r>
      <rPr>
        <b/>
        <vertAlign val="superscript"/>
        <sz val="12"/>
        <rFont val="Arial Narrow"/>
        <family val="2"/>
      </rPr>
      <t>d</t>
    </r>
  </si>
  <si>
    <r>
      <t>Data for Chart CO1.1.B.</t>
    </r>
    <r>
      <rPr>
        <b/>
        <sz val="11"/>
        <rFont val="Arial Narrow"/>
        <family val="2"/>
      </rPr>
      <t xml:space="preserve"> Trends in infant mortality rates, 1970, 1990</t>
    </r>
    <r>
      <rPr>
        <b/>
        <vertAlign val="superscript"/>
        <sz val="11"/>
        <rFont val="Arial Narrow"/>
        <family val="2"/>
      </rPr>
      <t>a</t>
    </r>
    <r>
      <rPr>
        <b/>
        <sz val="11"/>
        <rFont val="Arial Narrow"/>
        <family val="2"/>
      </rPr>
      <t>, 2010 and 2019</t>
    </r>
    <r>
      <rPr>
        <b/>
        <vertAlign val="superscript"/>
        <sz val="11"/>
        <rFont val="Arial Narrow"/>
        <family val="2"/>
      </rPr>
      <t>b</t>
    </r>
  </si>
  <si>
    <t>b) Data for New Zealand refer to 2017.</t>
  </si>
  <si>
    <r>
      <t xml:space="preserve">Data for Chart CO1.1.C. </t>
    </r>
    <r>
      <rPr>
        <b/>
        <sz val="11"/>
        <rFont val="Arial Narrow"/>
        <family val="2"/>
      </rPr>
      <t>Child mortality rates, 1970, 1990, 2010 and 2019</t>
    </r>
  </si>
  <si>
    <r>
      <rPr>
        <sz val="12"/>
        <rFont val="Arial Narrow"/>
        <family val="2"/>
      </rPr>
      <t>Chart CO1.1.C.</t>
    </r>
    <r>
      <rPr>
        <b/>
        <sz val="12"/>
        <rFont val="Arial Narrow"/>
        <family val="2"/>
      </rPr>
      <t xml:space="preserve"> Child mortality rates, 1970, 1990, 2010 and 2019</t>
    </r>
  </si>
  <si>
    <r>
      <rPr>
        <sz val="12"/>
        <rFont val="Arial Narrow"/>
        <family val="2"/>
      </rPr>
      <t>Chart CO1.1.B.</t>
    </r>
    <r>
      <rPr>
        <b/>
        <sz val="12"/>
        <rFont val="Arial Narrow"/>
        <family val="2"/>
      </rPr>
      <t xml:space="preserve"> Trends in infant mortality rates, 1970, 1990</t>
    </r>
    <r>
      <rPr>
        <b/>
        <vertAlign val="superscript"/>
        <sz val="12"/>
        <rFont val="Arial Narrow"/>
        <family val="2"/>
      </rPr>
      <t>a</t>
    </r>
    <r>
      <rPr>
        <b/>
        <sz val="12"/>
        <rFont val="Arial Narrow"/>
        <family val="2"/>
      </rPr>
      <t>, 2010 and 2019</t>
    </r>
    <r>
      <rPr>
        <b/>
        <vertAlign val="superscript"/>
        <sz val="12"/>
        <rFont val="Arial Narrow"/>
        <family val="2"/>
      </rPr>
      <t>b</t>
    </r>
  </si>
  <si>
    <t>Malaysia, Mongilia, Singapore, Thailand and Viet Nam: UN Inter-agency Group for Child Mortality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</si>
</sst>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&quot;£&quot;#,##0.00;\-&quot;£&quot;#,##0.00"/>
    <numFmt numFmtId="165" formatCode="_-* #,##0.00_-;\-* #,##0.00_-;_-* &quot;-&quot;??_-;_-@_-"/>
    <numFmt numFmtId="166" formatCode="0.0"/>
    <numFmt numFmtId="167" formatCode="_ * #,##0.00_ ;_ * \-#,##0.00_ ;_ * &quot;-&quot;??_ ;_ @_ "/>
    <numFmt numFmtId="168" formatCode="#,##0.0,_)"/>
    <numFmt numFmtId="169" formatCode="&quot;On&quot;;&quot;On&quot;;&quot;Off&quot;"/>
    <numFmt numFmtId="170" formatCode="0.00_ "/>
    <numFmt numFmtId="171" formatCode="General_)"/>
    <numFmt numFmtId="172" formatCode="#,##0.0"/>
    <numFmt numFmtId="173" formatCode="#,##0.000"/>
    <numFmt numFmtId="174" formatCode="#,##0.00%;[Red]\(#,##0.00%\)"/>
    <numFmt numFmtId="175" formatCode="&quot;$&quot;#,##0\ ;\(&quot;$&quot;#,##0\)"/>
    <numFmt numFmtId="176" formatCode="&quot;$&quot;#,##0_);\(&quot;$&quot;#,##0.0\)"/>
    <numFmt numFmtId="177" formatCode="0.00_)"/>
  </numFmts>
  <fonts count="62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vertAlign val="superscript"/>
      <sz val="11"/>
      <name val="Arial Narrow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8"/>
      <name val="돋움"/>
      <family val="3"/>
      <charset val="129"/>
    </font>
    <font>
      <b/>
      <i/>
      <sz val="8"/>
      <name val="Arial Narrow"/>
      <family val="2"/>
    </font>
    <font>
      <b/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u/>
      <sz val="8"/>
      <name val="Arial Narrow"/>
      <family val="2"/>
    </font>
    <font>
      <sz val="10"/>
      <color theme="1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168" fontId="11" fillId="0" borderId="0" applyFill="0" applyBorder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2" fontId="13" fillId="0" borderId="0" applyBorder="0">
      <alignment horizontal="right"/>
    </xf>
    <xf numFmtId="169" fontId="13" fillId="0" borderId="0" applyNumberFormat="0" applyBorder="0" applyAlignment="0"/>
    <xf numFmtId="0" fontId="14" fillId="0" borderId="0">
      <alignment vertical="center"/>
    </xf>
    <xf numFmtId="0" fontId="16" fillId="0" borderId="0" applyBorder="0">
      <protection locked="0"/>
    </xf>
    <xf numFmtId="0" fontId="17" fillId="0" borderId="0"/>
    <xf numFmtId="0" fontId="13" fillId="0" borderId="8">
      <alignment horizontal="center" vertical="center"/>
    </xf>
    <xf numFmtId="0" fontId="5" fillId="5" borderId="9"/>
    <xf numFmtId="0" fontId="30" fillId="6" borderId="10">
      <alignment horizontal="right" vertical="top" wrapText="1"/>
    </xf>
    <xf numFmtId="171" fontId="31" fillId="0" borderId="0">
      <alignment vertical="top"/>
    </xf>
    <xf numFmtId="0" fontId="5" fillId="0" borderId="11"/>
    <xf numFmtId="0" fontId="32" fillId="7" borderId="0">
      <alignment horizontal="center"/>
    </xf>
    <xf numFmtId="0" fontId="33" fillId="7" borderId="0">
      <alignment horizontal="center" vertical="center"/>
    </xf>
    <xf numFmtId="0" fontId="4" fillId="8" borderId="0">
      <alignment horizontal="center" wrapText="1"/>
    </xf>
    <xf numFmtId="0" fontId="34" fillId="7" borderId="0">
      <alignment horizontal="center"/>
    </xf>
    <xf numFmtId="164" fontId="13" fillId="0" borderId="0" applyFont="0" applyFill="0" applyBorder="0" applyProtection="0">
      <alignment horizontal="right" vertical="top"/>
    </xf>
    <xf numFmtId="1" fontId="35" fillId="0" borderId="0">
      <alignment vertical="top"/>
    </xf>
    <xf numFmtId="165" fontId="4" fillId="0" borderId="0" applyFont="0" applyFill="0" applyBorder="0" applyAlignment="0" applyProtection="0"/>
    <xf numFmtId="3" fontId="36" fillId="0" borderId="0">
      <alignment horizontal="right"/>
    </xf>
    <xf numFmtId="172" fontId="36" fillId="0" borderId="0">
      <alignment horizontal="right" vertical="top"/>
    </xf>
    <xf numFmtId="173" fontId="36" fillId="0" borderId="0">
      <alignment horizontal="right" vertical="top"/>
    </xf>
    <xf numFmtId="3" fontId="36" fillId="0" borderId="0">
      <alignment horizontal="right"/>
    </xf>
    <xf numFmtId="172" fontId="36" fillId="0" borderId="0">
      <alignment horizontal="right" vertical="top"/>
    </xf>
    <xf numFmtId="174" fontId="37" fillId="0" borderId="0" applyFont="0" applyFill="0" applyBorder="0" applyAlignment="0" applyProtection="0">
      <alignment horizontal="right" vertical="top"/>
    </xf>
    <xf numFmtId="173" fontId="35" fillId="0" borderId="0">
      <alignment horizontal="right" vertical="top"/>
    </xf>
    <xf numFmtId="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9" fillId="9" borderId="9" applyBorder="0">
      <protection locked="0"/>
    </xf>
    <xf numFmtId="0" fontId="38" fillId="0" borderId="0" applyFont="0" applyFill="0" applyBorder="0" applyAlignment="0" applyProtection="0"/>
    <xf numFmtId="166" fontId="13" fillId="0" borderId="0" applyBorder="0"/>
    <xf numFmtId="166" fontId="13" fillId="0" borderId="12"/>
    <xf numFmtId="0" fontId="40" fillId="9" borderId="9">
      <protection locked="0"/>
    </xf>
    <xf numFmtId="0" fontId="4" fillId="9" borderId="11"/>
    <xf numFmtId="0" fontId="4" fillId="7" borderId="0"/>
    <xf numFmtId="2" fontId="38" fillId="0" borderId="0" applyFont="0" applyFill="0" applyBorder="0" applyAlignment="0" applyProtection="0"/>
    <xf numFmtId="0" fontId="41" fillId="7" borderId="11">
      <alignment horizontal="left"/>
    </xf>
    <xf numFmtId="0" fontId="42" fillId="7" borderId="0">
      <alignment horizontal="left"/>
    </xf>
    <xf numFmtId="38" fontId="5" fillId="7" borderId="0" applyNumberFormat="0" applyBorder="0" applyAlignment="0" applyProtection="0"/>
    <xf numFmtId="0" fontId="30" fillId="10" borderId="0">
      <alignment horizontal="right" vertical="top" textRotation="90" wrapText="1"/>
    </xf>
    <xf numFmtId="0" fontId="43" fillId="0" borderId="13" applyNumberFormat="0" applyAlignment="0" applyProtection="0">
      <alignment horizontal="left" vertical="center"/>
    </xf>
    <xf numFmtId="0" fontId="43" fillId="0" borderId="8">
      <alignment horizontal="left" vertical="center"/>
    </xf>
    <xf numFmtId="176" fontId="37" fillId="0" borderId="0">
      <protection locked="0"/>
    </xf>
    <xf numFmtId="176" fontId="37" fillId="0" borderId="0">
      <protection locked="0"/>
    </xf>
    <xf numFmtId="0" fontId="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5" fillId="9" borderId="11" applyNumberFormat="0" applyBorder="0" applyAlignment="0" applyProtection="0"/>
    <xf numFmtId="0" fontId="45" fillId="8" borderId="0">
      <alignment horizontal="center"/>
    </xf>
    <xf numFmtId="0" fontId="4" fillId="7" borderId="11">
      <alignment horizontal="centerContinuous" wrapText="1"/>
    </xf>
    <xf numFmtId="0" fontId="46" fillId="11" borderId="0">
      <alignment horizontal="center" wrapText="1"/>
    </xf>
    <xf numFmtId="0" fontId="47" fillId="7" borderId="8">
      <alignment wrapText="1"/>
    </xf>
    <xf numFmtId="0" fontId="47" fillId="7" borderId="14"/>
    <xf numFmtId="0" fontId="47" fillId="7" borderId="1"/>
    <xf numFmtId="0" fontId="5" fillId="7" borderId="15">
      <alignment horizontal="center" wrapText="1"/>
    </xf>
    <xf numFmtId="0" fontId="4" fillId="0" borderId="0" applyFont="0" applyFill="0" applyBorder="0" applyAlignment="0" applyProtection="0"/>
    <xf numFmtId="177" fontId="48" fillId="0" borderId="0"/>
    <xf numFmtId="0" fontId="4" fillId="0" borderId="0"/>
    <xf numFmtId="0" fontId="49" fillId="0" borderId="0"/>
    <xf numFmtId="0" fontId="4" fillId="0" borderId="0"/>
    <xf numFmtId="0" fontId="29" fillId="0" borderId="0"/>
    <xf numFmtId="0" fontId="4" fillId="0" borderId="0"/>
    <xf numFmtId="0" fontId="13" fillId="0" borderId="0"/>
    <xf numFmtId="0" fontId="50" fillId="0" borderId="0"/>
    <xf numFmtId="0" fontId="13" fillId="0" borderId="0"/>
    <xf numFmtId="1" fontId="31" fillId="0" borderId="0">
      <alignment vertical="top" wrapText="1"/>
    </xf>
    <xf numFmtId="1" fontId="51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171" fontId="36" fillId="0" borderId="0">
      <alignment horizontal="right" vertical="top"/>
    </xf>
    <xf numFmtId="1" fontId="35" fillId="0" borderId="0" applyNumberFormat="0" applyFill="0" applyBorder="0">
      <alignment vertical="top"/>
    </xf>
    <xf numFmtId="0" fontId="50" fillId="4" borderId="7" applyNumberFormat="0" applyFont="0" applyAlignment="0" applyProtection="0"/>
    <xf numFmtId="0" fontId="37" fillId="0" borderId="0">
      <alignment horizontal="left"/>
    </xf>
    <xf numFmtId="10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5" fillId="7" borderId="11"/>
    <xf numFmtId="0" fontId="33" fillId="7" borderId="0">
      <alignment horizontal="right"/>
    </xf>
    <xf numFmtId="0" fontId="52" fillId="11" borderId="0">
      <alignment horizontal="center"/>
    </xf>
    <xf numFmtId="0" fontId="53" fillId="10" borderId="11">
      <alignment horizontal="left" vertical="top" wrapText="1"/>
    </xf>
    <xf numFmtId="0" fontId="54" fillId="10" borderId="16">
      <alignment horizontal="left" vertical="top" wrapText="1"/>
    </xf>
    <xf numFmtId="0" fontId="53" fillId="10" borderId="17">
      <alignment horizontal="left" vertical="top" wrapText="1"/>
    </xf>
    <xf numFmtId="0" fontId="53" fillId="10" borderId="16">
      <alignment horizontal="left" vertical="top"/>
    </xf>
    <xf numFmtId="0" fontId="13" fillId="0" borderId="1">
      <alignment horizontal="center" vertical="center"/>
    </xf>
    <xf numFmtId="37" fontId="55" fillId="0" borderId="0"/>
    <xf numFmtId="0" fontId="56" fillId="0" borderId="18"/>
    <xf numFmtId="0" fontId="57" fillId="0" borderId="0"/>
    <xf numFmtId="0" fontId="32" fillId="7" borderId="0">
      <alignment horizontal="center"/>
    </xf>
    <xf numFmtId="0" fontId="58" fillId="0" borderId="0"/>
    <xf numFmtId="49" fontId="35" fillId="0" borderId="0" applyFill="0" applyBorder="0" applyAlignment="0" applyProtection="0">
      <alignment vertical="top"/>
    </xf>
    <xf numFmtId="0" fontId="59" fillId="7" borderId="0"/>
    <xf numFmtId="1" fontId="36" fillId="0" borderId="0">
      <alignment vertical="top" wrapText="1"/>
    </xf>
    <xf numFmtId="0" fontId="5" fillId="0" borderId="0"/>
  </cellStyleXfs>
  <cellXfs count="135">
    <xf numFmtId="0" fontId="0" fillId="0" borderId="0" xfId="0"/>
    <xf numFmtId="0" fontId="4" fillId="0" borderId="0" xfId="2" applyFont="1"/>
    <xf numFmtId="166" fontId="4" fillId="0" borderId="0" xfId="2" applyNumberFormat="1" applyFont="1"/>
    <xf numFmtId="0" fontId="4" fillId="2" borderId="0" xfId="2" applyFont="1" applyFill="1"/>
    <xf numFmtId="0" fontId="3" fillId="2" borderId="0" xfId="2" applyFont="1" applyFill="1"/>
    <xf numFmtId="166" fontId="3" fillId="2" borderId="0" xfId="2" applyNumberFormat="1" applyFont="1" applyFill="1"/>
    <xf numFmtId="0" fontId="6" fillId="2" borderId="0" xfId="2" applyFont="1" applyFill="1"/>
    <xf numFmtId="0" fontId="19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3" fillId="0" borderId="0" xfId="0" applyFont="1"/>
    <xf numFmtId="0" fontId="3" fillId="3" borderId="0" xfId="7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2" xfId="0" applyFont="1" applyFill="1" applyBorder="1" applyAlignment="1">
      <alignment wrapText="1"/>
    </xf>
    <xf numFmtId="0" fontId="26" fillId="2" borderId="2" xfId="0" applyFont="1" applyFill="1" applyBorder="1" applyAlignment="1"/>
    <xf numFmtId="0" fontId="26" fillId="2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horizontal="left"/>
    </xf>
    <xf numFmtId="166" fontId="3" fillId="3" borderId="6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166" fontId="3" fillId="3" borderId="1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8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2" fillId="2" borderId="0" xfId="1" applyFill="1" applyBorder="1" applyAlignment="1">
      <alignment vertical="top"/>
    </xf>
    <xf numFmtId="0" fontId="26" fillId="2" borderId="0" xfId="2" applyFont="1" applyFill="1"/>
    <xf numFmtId="0" fontId="26" fillId="2" borderId="0" xfId="2" applyFont="1" applyFill="1" applyAlignment="1">
      <alignment vertical="top"/>
    </xf>
    <xf numFmtId="166" fontId="1" fillId="2" borderId="0" xfId="7" applyNumberFormat="1" applyFont="1" applyFill="1" applyAlignment="1">
      <alignment horizontal="left" vertical="top" wrapText="1"/>
    </xf>
    <xf numFmtId="0" fontId="5" fillId="2" borderId="0" xfId="2" applyFont="1" applyFill="1"/>
    <xf numFmtId="0" fontId="3" fillId="2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0" fontId="10" fillId="2" borderId="0" xfId="7" applyFont="1" applyFill="1" applyAlignment="1">
      <alignment vertical="top" wrapText="1"/>
    </xf>
    <xf numFmtId="166" fontId="3" fillId="3" borderId="0" xfId="2" applyNumberFormat="1" applyFont="1" applyFill="1"/>
    <xf numFmtId="166" fontId="3" fillId="3" borderId="1" xfId="2" applyNumberFormat="1" applyFont="1" applyFill="1" applyBorder="1"/>
    <xf numFmtId="166" fontId="0" fillId="0" borderId="0" xfId="0" applyNumberFormat="1"/>
    <xf numFmtId="0" fontId="0" fillId="0" borderId="0" xfId="0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24" fillId="0" borderId="0" xfId="2" applyFont="1" applyFill="1"/>
    <xf numFmtId="0" fontId="1" fillId="0" borderId="1" xfId="7" applyFont="1" applyFill="1" applyBorder="1"/>
    <xf numFmtId="0" fontId="1" fillId="0" borderId="1" xfId="7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wrapText="1"/>
    </xf>
    <xf numFmtId="166" fontId="0" fillId="0" borderId="0" xfId="0" applyNumberFormat="1" applyFill="1"/>
    <xf numFmtId="0" fontId="25" fillId="0" borderId="0" xfId="2" applyFont="1" applyFill="1"/>
    <xf numFmtId="0" fontId="3" fillId="0" borderId="0" xfId="7" applyFont="1" applyFill="1" applyBorder="1"/>
    <xf numFmtId="0" fontId="8" fillId="0" borderId="0" xfId="1" applyFont="1" applyFill="1" applyBorder="1" applyAlignment="1">
      <alignment horizontal="left"/>
    </xf>
    <xf numFmtId="0" fontId="6" fillId="0" borderId="0" xfId="2" applyFont="1" applyFill="1"/>
    <xf numFmtId="0" fontId="8" fillId="0" borderId="0" xfId="1" applyFont="1" applyFill="1" applyBorder="1" applyAlignment="1" applyProtection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28" fillId="0" borderId="0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61" fillId="0" borderId="0" xfId="1" applyFont="1" applyFill="1" applyBorder="1" applyAlignment="1" applyProtection="1">
      <alignment horizontal="left"/>
    </xf>
    <xf numFmtId="0" fontId="60" fillId="0" borderId="0" xfId="1" applyFont="1" applyFill="1" applyBorder="1" applyAlignment="1">
      <alignment vertical="top"/>
    </xf>
    <xf numFmtId="0" fontId="60" fillId="0" borderId="0" xfId="1" applyFont="1" applyFill="1"/>
    <xf numFmtId="0" fontId="3" fillId="0" borderId="0" xfId="2" applyFont="1" applyFill="1"/>
    <xf numFmtId="0" fontId="1" fillId="0" borderId="0" xfId="0" applyFont="1" applyFill="1"/>
    <xf numFmtId="0" fontId="3" fillId="3" borderId="4" xfId="7" applyFont="1" applyFill="1" applyBorder="1"/>
    <xf numFmtId="0" fontId="9" fillId="0" borderId="0" xfId="2" applyFont="1" applyFill="1" applyAlignment="1">
      <alignment horizontal="left" vertical="center"/>
    </xf>
    <xf numFmtId="0" fontId="26" fillId="0" borderId="0" xfId="2" applyFont="1" applyFill="1"/>
    <xf numFmtId="0" fontId="10" fillId="0" borderId="0" xfId="7" applyFont="1" applyFill="1" applyAlignment="1">
      <alignment vertical="top" wrapText="1"/>
    </xf>
    <xf numFmtId="166" fontId="3" fillId="0" borderId="1" xfId="2" applyNumberFormat="1" applyFont="1" applyFill="1" applyBorder="1"/>
    <xf numFmtId="1" fontId="3" fillId="0" borderId="1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0" fontId="4" fillId="0" borderId="0" xfId="2" applyFont="1" applyFill="1"/>
    <xf numFmtId="170" fontId="1" fillId="0" borderId="0" xfId="0" applyNumberFormat="1" applyFont="1" applyFill="1" applyBorder="1" applyAlignment="1">
      <alignment horizontal="center"/>
    </xf>
    <xf numFmtId="166" fontId="4" fillId="0" borderId="0" xfId="2" applyNumberFormat="1" applyFont="1" applyFill="1"/>
    <xf numFmtId="0" fontId="19" fillId="0" borderId="0" xfId="0" applyFont="1" applyFill="1" applyBorder="1" applyAlignment="1">
      <alignment vertical="top" wrapText="1"/>
    </xf>
    <xf numFmtId="0" fontId="3" fillId="3" borderId="0" xfId="2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3" borderId="4" xfId="0" applyFont="1" applyFill="1" applyBorder="1" applyAlignment="1">
      <alignment horizontal="left" vertical="center"/>
    </xf>
    <xf numFmtId="166" fontId="3" fillId="3" borderId="4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3" fillId="0" borderId="1" xfId="7" applyFont="1" applyFill="1" applyBorder="1"/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3" borderId="0" xfId="7" applyNumberFormat="1" applyFont="1" applyFill="1" applyBorder="1"/>
    <xf numFmtId="0" fontId="3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3" borderId="0" xfId="2" applyFont="1" applyFill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6" fontId="3" fillId="3" borderId="0" xfId="2" applyNumberFormat="1" applyFont="1" applyFill="1" applyAlignment="1">
      <alignment horizontal="center"/>
    </xf>
    <xf numFmtId="166" fontId="3" fillId="3" borderId="1" xfId="2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2" fontId="0" fillId="0" borderId="0" xfId="0" applyNumberFormat="1" applyFill="1"/>
    <xf numFmtId="0" fontId="3" fillId="0" borderId="0" xfId="0" applyFont="1" applyFill="1" applyBorder="1" applyAlignment="1">
      <alignment horizontal="left" wrapText="1"/>
    </xf>
    <xf numFmtId="0" fontId="3" fillId="0" borderId="2" xfId="7" applyFont="1" applyFill="1" applyBorder="1" applyAlignment="1">
      <alignment horizontal="center" vertical="top" wrapText="1"/>
    </xf>
    <xf numFmtId="0" fontId="10" fillId="0" borderId="0" xfId="7" applyFont="1" applyFill="1" applyAlignment="1">
      <alignment horizontal="center" vertical="top" wrapText="1"/>
    </xf>
    <xf numFmtId="0" fontId="3" fillId="0" borderId="3" xfId="7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2" fillId="0" borderId="0" xfId="1"/>
  </cellXfs>
  <cellStyles count="104">
    <cellStyle name="annee semestre" xfId="20"/>
    <cellStyle name="AZ1" xfId="8"/>
    <cellStyle name="bin" xfId="21"/>
    <cellStyle name="blue" xfId="22"/>
    <cellStyle name="caché" xfId="23"/>
    <cellStyle name="cell" xfId="24"/>
    <cellStyle name="Col&amp;RowHeadings" xfId="25"/>
    <cellStyle name="ColCodes" xfId="26"/>
    <cellStyle name="ColTitles" xfId="27"/>
    <cellStyle name="column" xfId="28"/>
    <cellStyle name="Comma  [1]" xfId="29"/>
    <cellStyle name="Comma [1]" xfId="30"/>
    <cellStyle name="Comma 2" xfId="5"/>
    <cellStyle name="Comma 2 2" xfId="31"/>
    <cellStyle name="Comma(0)" xfId="32"/>
    <cellStyle name="comma(1)" xfId="33"/>
    <cellStyle name="Comma(3)" xfId="34"/>
    <cellStyle name="Comma[0]" xfId="35"/>
    <cellStyle name="Comma[1]" xfId="36"/>
    <cellStyle name="Comma[2]__" xfId="37"/>
    <cellStyle name="Comma[3]" xfId="38"/>
    <cellStyle name="Comma0" xfId="39"/>
    <cellStyle name="Currency0" xfId="40"/>
    <cellStyle name="DataEntryCells" xfId="41"/>
    <cellStyle name="Date" xfId="42"/>
    <cellStyle name="données" xfId="43"/>
    <cellStyle name="donnéesbord" xfId="44"/>
    <cellStyle name="ErrRpt_DataEntryCells" xfId="45"/>
    <cellStyle name="ErrRpt-DataEntryCells" xfId="46"/>
    <cellStyle name="ErrRpt-GreyBackground" xfId="47"/>
    <cellStyle name="Fixed" xfId="48"/>
    <cellStyle name="formula" xfId="49"/>
    <cellStyle name="gap" xfId="50"/>
    <cellStyle name="Grey" xfId="51"/>
    <cellStyle name="GreyBackground" xfId="52"/>
    <cellStyle name="Header1" xfId="53"/>
    <cellStyle name="Header2" xfId="54"/>
    <cellStyle name="Heading1" xfId="55"/>
    <cellStyle name="Heading2" xfId="56"/>
    <cellStyle name="Hyperlink" xfId="1" builtinId="8"/>
    <cellStyle name="Hyperlink 2" xfId="6"/>
    <cellStyle name="Hyperlink 3" xfId="57"/>
    <cellStyle name="Hyperlink 4" xfId="58"/>
    <cellStyle name="Input [yellow]" xfId="59"/>
    <cellStyle name="ISC" xfId="60"/>
    <cellStyle name="isced" xfId="61"/>
    <cellStyle name="ISCED Titles" xfId="62"/>
    <cellStyle name="level1a" xfId="63"/>
    <cellStyle name="level2" xfId="64"/>
    <cellStyle name="level2a" xfId="65"/>
    <cellStyle name="level3" xfId="66"/>
    <cellStyle name="Migliaia (0)_conti99" xfId="67"/>
    <cellStyle name="Normal" xfId="0" builtinId="0"/>
    <cellStyle name="Normal - Style1" xfId="68"/>
    <cellStyle name="Normal 10" xfId="103"/>
    <cellStyle name="Normal 12" xfId="19"/>
    <cellStyle name="Normal 2" xfId="2"/>
    <cellStyle name="Normal 2 2" xfId="7"/>
    <cellStyle name="Normal 2 3" xfId="9"/>
    <cellStyle name="Normal 2 4" xfId="10"/>
    <cellStyle name="Normal 2_AUG_TabChap2" xfId="69"/>
    <cellStyle name="Normal 3" xfId="3"/>
    <cellStyle name="Normal 3 2" xfId="70"/>
    <cellStyle name="Normal 3 3" xfId="71"/>
    <cellStyle name="Normal 4" xfId="4"/>
    <cellStyle name="Normal 4 2" xfId="72"/>
    <cellStyle name="Normal 4 3" xfId="73"/>
    <cellStyle name="Normal 5" xfId="18"/>
    <cellStyle name="Normal 5 2" xfId="74"/>
    <cellStyle name="Normal 6" xfId="75"/>
    <cellStyle name="Normal 7" xfId="76"/>
    <cellStyle name="Normal 8" xfId="11"/>
    <cellStyle name="Normal 9" xfId="12"/>
    <cellStyle name="Normal-blank" xfId="77"/>
    <cellStyle name="Normal-bottom" xfId="78"/>
    <cellStyle name="Normal-center" xfId="79"/>
    <cellStyle name="Normal-droit" xfId="80"/>
    <cellStyle name="Normal-droite" xfId="81"/>
    <cellStyle name="Normalny_FDB Quest - Parenting support" xfId="13"/>
    <cellStyle name="Normal-top" xfId="82"/>
    <cellStyle name="Note 2" xfId="83"/>
    <cellStyle name="notes" xfId="84"/>
    <cellStyle name="Percent [2]" xfId="85"/>
    <cellStyle name="Percent 2" xfId="14"/>
    <cellStyle name="Prozent_SubCatperStud" xfId="86"/>
    <cellStyle name="row" xfId="87"/>
    <cellStyle name="RowCodes" xfId="88"/>
    <cellStyle name="Row-Col Headings" xfId="89"/>
    <cellStyle name="RowTitles" xfId="90"/>
    <cellStyle name="RowTitles1-Detail" xfId="91"/>
    <cellStyle name="RowTitles-Col2" xfId="92"/>
    <cellStyle name="RowTitles-Detail" xfId="93"/>
    <cellStyle name="semestre" xfId="94"/>
    <cellStyle name="Snorm" xfId="15"/>
    <cellStyle name="socxn" xfId="16"/>
    <cellStyle name="Standard_Info" xfId="95"/>
    <cellStyle name="Table No." xfId="96"/>
    <cellStyle name="Table Title" xfId="97"/>
    <cellStyle name="temp" xfId="98"/>
    <cellStyle name="tête chapitre" xfId="99"/>
    <cellStyle name="TEXT" xfId="100"/>
    <cellStyle name="title1" xfId="101"/>
    <cellStyle name="Wrapped" xfId="102"/>
    <cellStyle name="標準_②Ｂ分類事項一覧（英語）" xfId="17"/>
  </cellStyles>
  <dxfs count="0"/>
  <tableStyles count="0" defaultTableStyle="TableStyleMedium2" defaultPivotStyle="PivotStyleLight16"/>
  <colors>
    <mruColors>
      <color rgb="FFCCCCCC"/>
      <color rgb="FF004B8C"/>
      <color rgb="FF04629A"/>
      <color rgb="FFDA2128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30265389756511E-3"/>
          <c:y val="0.16815040146674884"/>
          <c:w val="0.9890871682628033"/>
          <c:h val="0.82686939777233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CO1.1.A'!$O$5</c:f>
              <c:strCache>
                <c:ptCount val="1"/>
                <c:pt idx="0">
                  <c:v>Neonatal mortality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13-46E2-920C-68642352C6F9}"/>
              </c:ext>
            </c:extLst>
          </c:dPt>
          <c:dPt>
            <c:idx val="16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13-46E2-920C-68642352C6F9}"/>
              </c:ext>
            </c:extLst>
          </c:dPt>
          <c:dPt>
            <c:idx val="25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13-46E2-920C-68642352C6F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13-46E2-920C-68642352C6F9}"/>
              </c:ext>
            </c:extLst>
          </c:dPt>
          <c:dPt>
            <c:idx val="29"/>
            <c:invertIfNegative val="0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13-46E2-920C-68642352C6F9}"/>
              </c:ext>
            </c:extLst>
          </c:dPt>
          <c:cat>
            <c:strRef>
              <c:f>'Chart CO1.1.A'!$K$6:$K$17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CO1.1.A'!$O$6:$O$17</c:f>
              <c:numCache>
                <c:formatCode>General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1.5</c:v>
                </c:pt>
                <c:pt idx="3">
                  <c:v>2.4</c:v>
                </c:pt>
                <c:pt idx="4" formatCode="0.00">
                  <c:v>2.7500000000000009</c:v>
                </c:pt>
                <c:pt idx="5">
                  <c:v>3.3</c:v>
                </c:pt>
                <c:pt idx="6">
                  <c:v>3.9</c:v>
                </c:pt>
                <c:pt idx="7">
                  <c:v>4.5999999999999996</c:v>
                </c:pt>
                <c:pt idx="8">
                  <c:v>5.3</c:v>
                </c:pt>
                <c:pt idx="9">
                  <c:v>8.1</c:v>
                </c:pt>
                <c:pt idx="10">
                  <c:v>10.5</c:v>
                </c:pt>
                <c:pt idx="11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13-46E2-920C-68642352C6F9}"/>
            </c:ext>
          </c:extLst>
        </c:ser>
        <c:ser>
          <c:idx val="2"/>
          <c:order val="1"/>
          <c:tx>
            <c:strRef>
              <c:f>'Chart CO1.1.A'!$P$5</c:f>
              <c:strCache>
                <c:ptCount val="1"/>
                <c:pt idx="0">
                  <c:v>Post-neonatal mortality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113-46E2-920C-68642352C6F9}"/>
              </c:ext>
            </c:extLst>
          </c:dPt>
          <c:cat>
            <c:strRef>
              <c:f>'Chart CO1.1.A'!$K$6:$K$17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 average (e)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CO1.1.A'!$P$6:$P$17</c:f>
              <c:numCache>
                <c:formatCode>General</c:formatCode>
                <c:ptCount val="12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0.90000000000000036</c:v>
                </c:pt>
                <c:pt idx="4" formatCode="0.00">
                  <c:v>1.4315789473684193</c:v>
                </c:pt>
                <c:pt idx="5">
                  <c:v>1.4</c:v>
                </c:pt>
                <c:pt idx="6">
                  <c:v>2.9</c:v>
                </c:pt>
                <c:pt idx="7">
                  <c:v>2.7</c:v>
                </c:pt>
                <c:pt idx="8">
                  <c:v>2.4</c:v>
                </c:pt>
                <c:pt idx="9">
                  <c:v>5.3</c:v>
                </c:pt>
                <c:pt idx="10">
                  <c:v>5.4</c:v>
                </c:pt>
                <c:pt idx="11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13-46E2-920C-68642352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527424"/>
        <c:axId val="239528960"/>
      </c:barChart>
      <c:catAx>
        <c:axId val="2395274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8960"/>
        <c:crosses val="autoZero"/>
        <c:auto val="1"/>
        <c:lblAlgn val="ctr"/>
        <c:lblOffset val="0"/>
        <c:tickLblSkip val="1"/>
        <c:noMultiLvlLbl val="1"/>
      </c:catAx>
      <c:valAx>
        <c:axId val="23952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1.5277964432073896E-2"/>
              <c:y val="0.1095644167400625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95274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2787487759912899E-2"/>
          <c:y val="2.9226218602910043E-2"/>
          <c:w val="0.92667664596748833"/>
          <c:h val="7.0191635011322279E-2"/>
        </c:manualLayout>
      </c:layout>
      <c:overlay val="0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 rtl="0"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19883275074134407"/>
          <c:w val="0.95447593441063772"/>
          <c:h val="0.64765197259085738"/>
        </c:manualLayout>
      </c:layout>
      <c:barChart>
        <c:barDir val="col"/>
        <c:grouping val="clustered"/>
        <c:varyColors val="0"/>
        <c:ser>
          <c:idx val="2"/>
          <c:order val="3"/>
          <c:tx>
            <c:strRef>
              <c:f>'Chart CO1.1.B'!$O$4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51-4233-8BC6-2DDE4E815DD5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ysClr val="windowText" lastClr="000000"/>
                </a:fgClr>
                <a:bgClr>
                  <a:sysClr val="window" lastClr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A9-43ED-82D6-3A58D5AC1481}"/>
              </c:ext>
            </c:extLst>
          </c:dPt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CO1.1.B'!$O$5:$O$16</c:f>
              <c:numCache>
                <c:formatCode>0.0</c:formatCode>
                <c:ptCount val="12"/>
                <c:pt idx="0" formatCode="General">
                  <c:v>1.9</c:v>
                </c:pt>
                <c:pt idx="1">
                  <c:v>2.0501078775899599</c:v>
                </c:pt>
                <c:pt idx="2">
                  <c:v>2.7</c:v>
                </c:pt>
                <c:pt idx="3">
                  <c:v>3.3</c:v>
                </c:pt>
                <c:pt idx="4">
                  <c:v>3.7114285714285722</c:v>
                </c:pt>
                <c:pt idx="5">
                  <c:v>4.7</c:v>
                </c:pt>
                <c:pt idx="6">
                  <c:v>6.8</c:v>
                </c:pt>
                <c:pt idx="7">
                  <c:v>7.3207577873694802</c:v>
                </c:pt>
                <c:pt idx="8">
                  <c:v>7.7208704292769799</c:v>
                </c:pt>
                <c:pt idx="9">
                  <c:v>13.4465395041529</c:v>
                </c:pt>
                <c:pt idx="10">
                  <c:v>15.884507315953099</c:v>
                </c:pt>
                <c:pt idx="11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1-4233-8BC6-2DDE4E81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23168"/>
        <c:axId val="43624704"/>
      </c:barChart>
      <c:lineChart>
        <c:grouping val="standard"/>
        <c:varyColors val="0"/>
        <c:ser>
          <c:idx val="0"/>
          <c:order val="0"/>
          <c:tx>
            <c:strRef>
              <c:f>'Chart CO1.1.B'!$L$4</c:f>
              <c:strCache>
                <c:ptCount val="1"/>
                <c:pt idx="0">
                  <c:v>1970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CO1.1.B'!$L$5:$L$16</c:f>
              <c:numCache>
                <c:formatCode>0.0</c:formatCode>
                <c:ptCount val="12"/>
                <c:pt idx="0" formatCode="General">
                  <c:v>13.1</c:v>
                </c:pt>
                <c:pt idx="1">
                  <c:v>22</c:v>
                </c:pt>
                <c:pt idx="2">
                  <c:v>45</c:v>
                </c:pt>
                <c:pt idx="3">
                  <c:v>17.899999999999999</c:v>
                </c:pt>
                <c:pt idx="4">
                  <c:v>26.0657142857143</c:v>
                </c:pt>
                <c:pt idx="5">
                  <c:v>16.7</c:v>
                </c:pt>
                <c:pt idx="6">
                  <c:v>80.400000000000006</c:v>
                </c:pt>
                <c:pt idx="7">
                  <c:v>41.748812364619504</c:v>
                </c:pt>
                <c:pt idx="8">
                  <c:v>71</c:v>
                </c:pt>
                <c:pt idx="10">
                  <c:v>54.379257191245401</c:v>
                </c:pt>
                <c:pt idx="11">
                  <c:v>112.7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1-4233-8BC6-2DDE4E815DD5}"/>
            </c:ext>
          </c:extLst>
        </c:ser>
        <c:ser>
          <c:idx val="7"/>
          <c:order val="1"/>
          <c:tx>
            <c:strRef>
              <c:f>'Chart CO1.1.B'!$M$4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CO1.1.B'!$M$5:$M$16</c:f>
              <c:numCache>
                <c:formatCode>0.0</c:formatCode>
                <c:ptCount val="12"/>
                <c:pt idx="0" formatCode="General">
                  <c:v>4.5999999999999996</c:v>
                </c:pt>
                <c:pt idx="1">
                  <c:v>6.2</c:v>
                </c:pt>
                <c:pt idx="2">
                  <c:v>12</c:v>
                </c:pt>
                <c:pt idx="3">
                  <c:v>8.1999999999999993</c:v>
                </c:pt>
                <c:pt idx="4">
                  <c:v>9.982857142857144</c:v>
                </c:pt>
                <c:pt idx="5">
                  <c:v>8.4</c:v>
                </c:pt>
                <c:pt idx="6">
                  <c:v>42.1</c:v>
                </c:pt>
                <c:pt idx="7">
                  <c:v>14.241847778437</c:v>
                </c:pt>
                <c:pt idx="8">
                  <c:v>30.2</c:v>
                </c:pt>
                <c:pt idx="9">
                  <c:v>77.106649648268103</c:v>
                </c:pt>
                <c:pt idx="10">
                  <c:v>36.853225007332703</c:v>
                </c:pt>
                <c:pt idx="11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51-4233-8BC6-2DDE4E815DD5}"/>
            </c:ext>
          </c:extLst>
        </c:ser>
        <c:ser>
          <c:idx val="1"/>
          <c:order val="2"/>
          <c:tx>
            <c:strRef>
              <c:f>'Chart CO1.1.B'!$N$4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CO1.1.B'!$K$5:$K$16</c:f>
              <c:strCache>
                <c:ptCount val="12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OECD-35 unweighted average (c)</c:v>
                </c:pt>
                <c:pt idx="5">
                  <c:v>New Zealand</c:v>
                </c:pt>
                <c:pt idx="6">
                  <c:v>China</c:v>
                </c:pt>
                <c:pt idx="7">
                  <c:v>Malaysia</c:v>
                </c:pt>
                <c:pt idx="8">
                  <c:v>Thailand</c:v>
                </c:pt>
                <c:pt idx="9">
                  <c:v>Mongolia</c:v>
                </c:pt>
                <c:pt idx="10">
                  <c:v>Viet Nam</c:v>
                </c:pt>
                <c:pt idx="11">
                  <c:v>Indonesia</c:v>
                </c:pt>
              </c:strCache>
            </c:strRef>
          </c:cat>
          <c:val>
            <c:numRef>
              <c:f>'Chart CO1.1.B'!$N$5:$N$16</c:f>
              <c:numCache>
                <c:formatCode>0.0</c:formatCode>
                <c:ptCount val="12"/>
                <c:pt idx="0" formatCode="General">
                  <c:v>2.2999999999999998</c:v>
                </c:pt>
                <c:pt idx="1">
                  <c:v>2.2356836495313299</c:v>
                </c:pt>
                <c:pt idx="2">
                  <c:v>3.2</c:v>
                </c:pt>
                <c:pt idx="3">
                  <c:v>4.0999999999999996</c:v>
                </c:pt>
                <c:pt idx="4">
                  <c:v>4.3885714285714288</c:v>
                </c:pt>
                <c:pt idx="5">
                  <c:v>5.5</c:v>
                </c:pt>
                <c:pt idx="6">
                  <c:v>13.6</c:v>
                </c:pt>
                <c:pt idx="7">
                  <c:v>6.8954574040438699</c:v>
                </c:pt>
                <c:pt idx="8">
                  <c:v>11.6932059608688</c:v>
                </c:pt>
                <c:pt idx="9">
                  <c:v>25.148762195903799</c:v>
                </c:pt>
                <c:pt idx="10">
                  <c:v>18.261222966367299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1-4233-8BC6-2DDE4E815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3623168"/>
        <c:axId val="43624704"/>
      </c:lineChart>
      <c:catAx>
        <c:axId val="436231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4704"/>
        <c:crosses val="autoZero"/>
        <c:auto val="1"/>
        <c:lblAlgn val="ctr"/>
        <c:lblOffset val="0"/>
        <c:tickLblSkip val="1"/>
        <c:noMultiLvlLbl val="0"/>
      </c:catAx>
      <c:valAx>
        <c:axId val="4362470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Deaths per 1 000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2316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337997384473283E-2"/>
          <c:y val="0.23369415606772759"/>
          <c:w val="0.95447593441063772"/>
          <c:h val="0.612790567264473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 CO1.1.C'!$O$4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45-4031-BC1A-645FBBA51B6F}"/>
              </c:ext>
            </c:extLst>
          </c:dPt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CO1.1.C'!$O$5:$O$15</c:f>
              <c:numCache>
                <c:formatCode>0.0</c:formatCode>
                <c:ptCount val="11"/>
                <c:pt idx="0">
                  <c:v>2.4623603029047101</c:v>
                </c:pt>
                <c:pt idx="1">
                  <c:v>2.5405018072419399</c:v>
                </c:pt>
                <c:pt idx="2">
                  <c:v>3.1906175145605702</c:v>
                </c:pt>
                <c:pt idx="3">
                  <c:v>3.60461929552842</c:v>
                </c:pt>
                <c:pt idx="4">
                  <c:v>4.7402253513948196</c:v>
                </c:pt>
                <c:pt idx="5">
                  <c:v>7.9004377553362701</c:v>
                </c:pt>
                <c:pt idx="6">
                  <c:v>8.5514906597001605</c:v>
                </c:pt>
                <c:pt idx="7">
                  <c:v>9.0147037932328402</c:v>
                </c:pt>
                <c:pt idx="8">
                  <c:v>15.630880923074001</c:v>
                </c:pt>
                <c:pt idx="9">
                  <c:v>19.935167222633101</c:v>
                </c:pt>
                <c:pt idx="10">
                  <c:v>23.881256222112398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5-4031-BC1A-645FBBA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46048"/>
        <c:axId val="45747584"/>
      </c:barChart>
      <c:lineChart>
        <c:grouping val="standard"/>
        <c:varyColors val="0"/>
        <c:ser>
          <c:idx val="7"/>
          <c:order val="0"/>
          <c:tx>
            <c:strRef>
              <c:f>'Chart CO1.1.C'!$M$4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ysClr val="window" lastClr="FFFFFF">
                  <a:lumMod val="65000"/>
                </a:sys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CO1.1.C'!$M$5:$M$15</c:f>
              <c:numCache>
                <c:formatCode>0.0</c:formatCode>
                <c:ptCount val="11"/>
                <c:pt idx="0" formatCode="General">
                  <c:v>6.3</c:v>
                </c:pt>
                <c:pt idx="1">
                  <c:v>7.7</c:v>
                </c:pt>
                <c:pt idx="2">
                  <c:v>7.1</c:v>
                </c:pt>
                <c:pt idx="3">
                  <c:v>9.1999999999999993</c:v>
                </c:pt>
                <c:pt idx="4">
                  <c:v>11.2</c:v>
                </c:pt>
                <c:pt idx="5">
                  <c:v>53.8</c:v>
                </c:pt>
                <c:pt idx="6">
                  <c:v>16.600000000000001</c:v>
                </c:pt>
                <c:pt idx="7">
                  <c:v>36.9</c:v>
                </c:pt>
                <c:pt idx="8">
                  <c:v>108.076722791595</c:v>
                </c:pt>
                <c:pt idx="9">
                  <c:v>51.5</c:v>
                </c:pt>
                <c:pt idx="1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45-4031-BC1A-645FBBA51B6F}"/>
            </c:ext>
          </c:extLst>
        </c:ser>
        <c:ser>
          <c:idx val="1"/>
          <c:order val="1"/>
          <c:tx>
            <c:strRef>
              <c:f>'Chart CO1.1.C'!$N$4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CO1.1.C'!$N$5:$N$15</c:f>
              <c:numCache>
                <c:formatCode>0.0</c:formatCode>
                <c:ptCount val="11"/>
                <c:pt idx="0">
                  <c:v>3.1984635873498601</c:v>
                </c:pt>
                <c:pt idx="1">
                  <c:v>2.8279728002514499</c:v>
                </c:pt>
                <c:pt idx="2">
                  <c:v>4.1230983238844301</c:v>
                </c:pt>
                <c:pt idx="3">
                  <c:v>4.77212430322193</c:v>
                </c:pt>
                <c:pt idx="4">
                  <c:v>6.1447906530732297</c:v>
                </c:pt>
                <c:pt idx="5">
                  <c:v>15.762581108780299</c:v>
                </c:pt>
                <c:pt idx="6">
                  <c:v>8.0588183325733507</c:v>
                </c:pt>
                <c:pt idx="7">
                  <c:v>13.5837365659591</c:v>
                </c:pt>
                <c:pt idx="8">
                  <c:v>30.171822638361501</c:v>
                </c:pt>
                <c:pt idx="9">
                  <c:v>22.8528975825771</c:v>
                </c:pt>
                <c:pt idx="10">
                  <c:v>33.892171130726702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45-4031-BC1A-645FBBA51B6F}"/>
            </c:ext>
          </c:extLst>
        </c:ser>
        <c:ser>
          <c:idx val="0"/>
          <c:order val="3"/>
          <c:tx>
            <c:strRef>
              <c:f>'Chart CO1.1.C'!$L$4</c:f>
              <c:strCache>
                <c:ptCount val="1"/>
                <c:pt idx="0">
                  <c:v>1970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'Chart CO1.1.C'!$K$5:$K$15</c:f>
              <c:strCache>
                <c:ptCount val="11"/>
                <c:pt idx="0">
                  <c:v>Japan</c:v>
                </c:pt>
                <c:pt idx="1">
                  <c:v>Singapore</c:v>
                </c:pt>
                <c:pt idx="2">
                  <c:v>Korea</c:v>
                </c:pt>
                <c:pt idx="3">
                  <c:v>Australia</c:v>
                </c:pt>
                <c:pt idx="4">
                  <c:v>New Zealand</c:v>
                </c:pt>
                <c:pt idx="5">
                  <c:v>China</c:v>
                </c:pt>
                <c:pt idx="6">
                  <c:v>Malaysia</c:v>
                </c:pt>
                <c:pt idx="7">
                  <c:v>Thailand</c:v>
                </c:pt>
                <c:pt idx="8">
                  <c:v>Mongolia</c:v>
                </c:pt>
                <c:pt idx="9">
                  <c:v>Viet Nam</c:v>
                </c:pt>
                <c:pt idx="10">
                  <c:v>Indonesia</c:v>
                </c:pt>
              </c:strCache>
            </c:strRef>
          </c:cat>
          <c:val>
            <c:numRef>
              <c:f>'Chart CO1.1.C'!$L$5:$L$15</c:f>
              <c:numCache>
                <c:formatCode>0.0</c:formatCode>
                <c:ptCount val="11"/>
                <c:pt idx="0" formatCode="General">
                  <c:v>17.5</c:v>
                </c:pt>
                <c:pt idx="1">
                  <c:v>27.4</c:v>
                </c:pt>
                <c:pt idx="2">
                  <c:v>52.8</c:v>
                </c:pt>
                <c:pt idx="3">
                  <c:v>21.4</c:v>
                </c:pt>
                <c:pt idx="4">
                  <c:v>20.8</c:v>
                </c:pt>
                <c:pt idx="5">
                  <c:v>111.5</c:v>
                </c:pt>
                <c:pt idx="6">
                  <c:v>53.3</c:v>
                </c:pt>
                <c:pt idx="7">
                  <c:v>98.6</c:v>
                </c:pt>
                <c:pt idx="9">
                  <c:v>81.8</c:v>
                </c:pt>
                <c:pt idx="10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45-4031-BC1A-645FBBA5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5746048"/>
        <c:axId val="45747584"/>
      </c:lineChart>
      <c:catAx>
        <c:axId val="45746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47584"/>
        <c:crosses val="autoZero"/>
        <c:auto val="1"/>
        <c:lblAlgn val="ctr"/>
        <c:lblOffset val="0"/>
        <c:tickLblSkip val="1"/>
        <c:noMultiLvlLbl val="0"/>
      </c:catAx>
      <c:valAx>
        <c:axId val="45747584"/>
        <c:scaling>
          <c:orientation val="minMax"/>
          <c:max val="1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Probability of dying by age 5 per 1000 live births</a:t>
                </a:r>
              </a:p>
            </c:rich>
          </c:tx>
          <c:layout>
            <c:manualLayout>
              <c:xMode val="edge"/>
              <c:yMode val="edge"/>
              <c:x val="0"/>
              <c:y val="0.102802715817196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746048"/>
        <c:crosses val="autoZero"/>
        <c:crossBetween val="between"/>
        <c:majorUnit val="1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947305367316893E-2"/>
          <c:y val="2.9881204565471602E-2"/>
          <c:w val="0.94616843626254032"/>
          <c:h val="5.796953685701490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9524</xdr:rowOff>
    </xdr:from>
    <xdr:to>
      <xdr:col>8</xdr:col>
      <xdr:colOff>303863</xdr:colOff>
      <xdr:row>18</xdr:row>
      <xdr:rowOff>130747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542925</xdr:colOff>
      <xdr:row>18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210207</xdr:colOff>
      <xdr:row>6</xdr:row>
      <xdr:rowOff>144517</xdr:rowOff>
    </xdr:from>
    <xdr:to>
      <xdr:col>8</xdr:col>
      <xdr:colOff>308741</xdr:colOff>
      <xdr:row>7</xdr:row>
      <xdr:rowOff>39413</xdr:rowOff>
    </xdr:to>
    <xdr:cxnSp macro="">
      <xdr:nvCxnSpPr>
        <xdr:cNvPr id="4" name="Straight Connector 3"/>
        <xdr:cNvCxnSpPr/>
      </xdr:nvCxnSpPr>
      <xdr:spPr>
        <a:xfrm flipV="1">
          <a:off x="5143500" y="1182414"/>
          <a:ext cx="98534" cy="59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216776</xdr:colOff>
      <xdr:row>7</xdr:row>
      <xdr:rowOff>6569</xdr:rowOff>
    </xdr:from>
    <xdr:to>
      <xdr:col>8</xdr:col>
      <xdr:colOff>315310</xdr:colOff>
      <xdr:row>7</xdr:row>
      <xdr:rowOff>65689</xdr:rowOff>
    </xdr:to>
    <xdr:cxnSp macro="">
      <xdr:nvCxnSpPr>
        <xdr:cNvPr id="5" name="Straight Connector 4"/>
        <xdr:cNvCxnSpPr/>
      </xdr:nvCxnSpPr>
      <xdr:spPr>
        <a:xfrm flipV="1">
          <a:off x="5150069" y="1208690"/>
          <a:ext cx="98534" cy="59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0.92302</cdr:x>
      <cdr:y>0.16209</cdr:y>
    </cdr:from>
    <cdr:to>
      <cdr:x>0.98257</cdr:x>
      <cdr:y>0.26698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5229" y="422413"/>
          <a:ext cx="326749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>
              <a:latin typeface="Arial Narrow" panose="020B0606020202030204" pitchFamily="34" charset="0"/>
            </a:rPr>
            <a:t>165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www.oecd.org/els/family/database.htm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13" Type="http://schemas.openxmlformats.org/officeDocument/2006/relationships/customProperty" Target="../customProperty22.bin"/><Relationship Id="rId18" Type="http://schemas.openxmlformats.org/officeDocument/2006/relationships/drawing" Target="../drawings/drawing2.xml"/><Relationship Id="rId3" Type="http://schemas.openxmlformats.org/officeDocument/2006/relationships/hyperlink" Target="http://www.childmortality.org/" TargetMode="External"/><Relationship Id="rId7" Type="http://schemas.openxmlformats.org/officeDocument/2006/relationships/customProperty" Target="../customProperty16.bin"/><Relationship Id="rId12" Type="http://schemas.openxmlformats.org/officeDocument/2006/relationships/customProperty" Target="../customProperty21.bin"/><Relationship Id="rId17" Type="http://schemas.openxmlformats.org/officeDocument/2006/relationships/customProperty" Target="../customProperty26.bin"/><Relationship Id="rId2" Type="http://schemas.openxmlformats.org/officeDocument/2006/relationships/hyperlink" Target="http://www.oecd.org/els/family/database.htm" TargetMode="External"/><Relationship Id="rId16" Type="http://schemas.openxmlformats.org/officeDocument/2006/relationships/customProperty" Target="../customProperty25.bin"/><Relationship Id="rId1" Type="http://schemas.openxmlformats.org/officeDocument/2006/relationships/hyperlink" Target="http://www.oecd.org/els/health-systems/health-data.htm" TargetMode="External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5" Type="http://schemas.openxmlformats.org/officeDocument/2006/relationships/customProperty" Target="../customProperty24.bin"/><Relationship Id="rId10" Type="http://schemas.openxmlformats.org/officeDocument/2006/relationships/customProperty" Target="../customProperty19.bin"/><Relationship Id="rId4" Type="http://schemas.openxmlformats.org/officeDocument/2006/relationships/printerSettings" Target="../printerSettings/printerSettings2.bin"/><Relationship Id="rId9" Type="http://schemas.openxmlformats.org/officeDocument/2006/relationships/customProperty" Target="../customProperty18.bin"/><Relationship Id="rId14" Type="http://schemas.openxmlformats.org/officeDocument/2006/relationships/customProperty" Target="../customProperty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hildmortality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www.childmortality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ldmortality.org/" TargetMode="External"/><Relationship Id="rId2" Type="http://schemas.openxmlformats.org/officeDocument/2006/relationships/hyperlink" Target="http://www.childmortality.org/" TargetMode="External"/><Relationship Id="rId1" Type="http://schemas.openxmlformats.org/officeDocument/2006/relationships/hyperlink" Target="http://www.childmortality.org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childmortality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BF50"/>
  <sheetViews>
    <sheetView showGridLines="0" tabSelected="1" zoomScale="97" zoomScaleNormal="100" workbookViewId="0">
      <selection sqref="A1:I2"/>
    </sheetView>
  </sheetViews>
  <sheetFormatPr defaultColWidth="8.85546875" defaultRowHeight="12.75"/>
  <cols>
    <col min="1" max="1" width="17.42578125" customWidth="1"/>
    <col min="11" max="11" width="14.28515625" style="1" customWidth="1"/>
    <col min="12" max="12" width="12.85546875" style="1" customWidth="1"/>
    <col min="13" max="13" width="16.42578125" style="1" customWidth="1"/>
    <col min="14" max="14" width="0.28515625" style="1" customWidth="1"/>
    <col min="15" max="15" width="16.42578125" style="1" customWidth="1"/>
    <col min="16" max="16" width="16.42578125" style="2" customWidth="1"/>
  </cols>
  <sheetData>
    <row r="1" spans="1:18" ht="16.5" customHeight="1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50"/>
      <c r="K1" s="115" t="s">
        <v>50</v>
      </c>
      <c r="L1" s="115"/>
      <c r="M1" s="115"/>
      <c r="N1" s="115"/>
      <c r="O1" s="115"/>
      <c r="P1" s="115"/>
      <c r="Q1" s="50"/>
      <c r="R1" s="50"/>
    </row>
    <row r="2" spans="1:18" ht="16.5" customHeight="1">
      <c r="A2" s="117"/>
      <c r="B2" s="117"/>
      <c r="C2" s="117"/>
      <c r="D2" s="117"/>
      <c r="E2" s="117"/>
      <c r="F2" s="117"/>
      <c r="G2" s="117"/>
      <c r="H2" s="117"/>
      <c r="I2" s="117"/>
      <c r="J2" s="50"/>
      <c r="K2" s="115"/>
      <c r="L2" s="115"/>
      <c r="M2" s="115"/>
      <c r="N2" s="115"/>
      <c r="O2" s="115"/>
      <c r="P2" s="115"/>
      <c r="Q2" s="50"/>
      <c r="R2" s="50"/>
    </row>
    <row r="3" spans="1:18" ht="21.75" customHeight="1" thickBot="1">
      <c r="A3" s="118" t="s">
        <v>21</v>
      </c>
      <c r="B3" s="118"/>
      <c r="C3" s="118"/>
      <c r="D3" s="118"/>
      <c r="E3" s="118"/>
      <c r="F3" s="118"/>
      <c r="G3" s="118"/>
      <c r="H3" s="118"/>
      <c r="I3" s="118"/>
      <c r="J3" s="50"/>
      <c r="K3" s="116" t="s">
        <v>21</v>
      </c>
      <c r="L3" s="116"/>
      <c r="M3" s="116"/>
      <c r="N3" s="116"/>
      <c r="O3" s="116"/>
      <c r="P3" s="116"/>
      <c r="Q3" s="50"/>
      <c r="R3" s="50"/>
    </row>
    <row r="4" spans="1:18" ht="12.75" customHeight="1">
      <c r="A4" s="51"/>
      <c r="B4" s="51"/>
      <c r="C4" s="51"/>
      <c r="D4" s="51"/>
      <c r="E4" s="51"/>
      <c r="F4" s="51"/>
      <c r="G4" s="51"/>
      <c r="H4" s="51"/>
      <c r="I4" s="51"/>
      <c r="J4" s="50"/>
      <c r="K4" s="52"/>
      <c r="L4" s="52"/>
      <c r="M4" s="114"/>
      <c r="N4" s="114"/>
      <c r="O4" s="114"/>
      <c r="P4" s="114"/>
      <c r="Q4" s="50"/>
      <c r="R4" s="50"/>
    </row>
    <row r="5" spans="1:18">
      <c r="A5" s="53"/>
      <c r="B5" s="53"/>
      <c r="C5" s="53"/>
      <c r="D5" s="53"/>
      <c r="E5" s="53"/>
      <c r="F5" s="53"/>
      <c r="G5" s="53"/>
      <c r="H5" s="53"/>
      <c r="I5" s="53"/>
      <c r="J5" s="50"/>
      <c r="K5" s="54"/>
      <c r="L5" s="55" t="s">
        <v>15</v>
      </c>
      <c r="M5" s="56" t="s">
        <v>11</v>
      </c>
      <c r="N5" s="56"/>
      <c r="O5" s="56" t="s">
        <v>9</v>
      </c>
      <c r="P5" s="56" t="s">
        <v>10</v>
      </c>
      <c r="Q5" s="50"/>
      <c r="R5" s="50"/>
    </row>
    <row r="6" spans="1:18">
      <c r="A6" s="53"/>
      <c r="B6" s="53"/>
      <c r="C6" s="53"/>
      <c r="D6" s="53"/>
      <c r="E6" s="53"/>
      <c r="F6" s="53"/>
      <c r="G6" s="53"/>
      <c r="H6" s="53"/>
      <c r="I6" s="53"/>
      <c r="J6" s="50"/>
      <c r="K6" s="74" t="s">
        <v>2</v>
      </c>
      <c r="L6" s="74">
        <v>2019</v>
      </c>
      <c r="M6" s="74">
        <f>VLOOKUP($K6,Infant_Mortality!A5:BM37,65,FALSE)</f>
        <v>1.9</v>
      </c>
      <c r="N6" s="74"/>
      <c r="O6" s="74">
        <v>0.9</v>
      </c>
      <c r="P6" s="74">
        <v>1</v>
      </c>
      <c r="Q6" s="50"/>
      <c r="R6" s="112"/>
    </row>
    <row r="7" spans="1:18">
      <c r="A7" s="58"/>
      <c r="B7" s="58"/>
      <c r="C7" s="58"/>
      <c r="D7" s="58"/>
      <c r="E7" s="58"/>
      <c r="F7" s="58"/>
      <c r="G7" s="58"/>
      <c r="H7" s="58"/>
      <c r="I7" s="58"/>
      <c r="J7" s="50"/>
      <c r="K7" s="59" t="s">
        <v>16</v>
      </c>
      <c r="L7" s="59">
        <v>2019</v>
      </c>
      <c r="M7" s="59">
        <v>2.1</v>
      </c>
      <c r="N7" s="59"/>
      <c r="O7" s="59">
        <v>0.9</v>
      </c>
      <c r="P7" s="59">
        <v>1.1000000000000001</v>
      </c>
      <c r="Q7" s="50"/>
      <c r="R7" s="112"/>
    </row>
    <row r="8" spans="1:18" ht="13.5" customHeight="1">
      <c r="A8" s="58"/>
      <c r="B8" s="58"/>
      <c r="C8" s="58"/>
      <c r="D8" s="58"/>
      <c r="E8" s="58"/>
      <c r="F8" s="58"/>
      <c r="G8" s="58"/>
      <c r="H8" s="58"/>
      <c r="I8" s="58"/>
      <c r="J8" s="50"/>
      <c r="K8" s="10" t="s">
        <v>1</v>
      </c>
      <c r="L8" s="10">
        <v>2019</v>
      </c>
      <c r="M8" s="10">
        <v>2.7</v>
      </c>
      <c r="N8" s="10"/>
      <c r="O8" s="10">
        <v>1.5</v>
      </c>
      <c r="P8" s="10">
        <v>1.2</v>
      </c>
      <c r="Q8" s="50"/>
      <c r="R8" s="112"/>
    </row>
    <row r="9" spans="1:18" ht="13.5" customHeight="1">
      <c r="A9" s="58"/>
      <c r="B9" s="58"/>
      <c r="C9" s="58"/>
      <c r="D9" s="58"/>
      <c r="E9" s="58"/>
      <c r="F9" s="58"/>
      <c r="G9" s="58"/>
      <c r="H9" s="58"/>
      <c r="I9" s="58"/>
      <c r="J9" s="50"/>
      <c r="K9" s="59" t="s">
        <v>25</v>
      </c>
      <c r="L9" s="59">
        <v>2019</v>
      </c>
      <c r="M9" s="59">
        <v>3.3</v>
      </c>
      <c r="N9" s="59"/>
      <c r="O9" s="59">
        <v>2.4</v>
      </c>
      <c r="P9" s="59">
        <v>0.90000000000000036</v>
      </c>
      <c r="Q9" s="50"/>
      <c r="R9" s="112"/>
    </row>
    <row r="10" spans="1:18" ht="13.5" customHeight="1">
      <c r="A10" s="58"/>
      <c r="B10" s="58"/>
      <c r="C10" s="58"/>
      <c r="D10" s="58"/>
      <c r="E10" s="58"/>
      <c r="F10" s="58"/>
      <c r="G10" s="58"/>
      <c r="H10" s="58"/>
      <c r="I10" s="58"/>
      <c r="J10" s="50"/>
      <c r="K10" s="10" t="s">
        <v>33</v>
      </c>
      <c r="L10" s="10">
        <v>2019</v>
      </c>
      <c r="M10" s="102">
        <v>4.1815789473684202</v>
      </c>
      <c r="N10" s="102" t="s">
        <v>13</v>
      </c>
      <c r="O10" s="102">
        <v>2.7500000000000009</v>
      </c>
      <c r="P10" s="102">
        <f>M10-O10</f>
        <v>1.4315789473684193</v>
      </c>
      <c r="Q10" s="50"/>
      <c r="R10" s="112"/>
    </row>
    <row r="11" spans="1:18" ht="13.5" customHeight="1">
      <c r="A11" s="58"/>
      <c r="B11" s="58"/>
      <c r="C11" s="58"/>
      <c r="D11" s="58"/>
      <c r="E11" s="58"/>
      <c r="F11" s="58"/>
      <c r="G11" s="58"/>
      <c r="H11" s="58"/>
      <c r="I11" s="58"/>
      <c r="J11" s="50"/>
      <c r="K11" s="59" t="s">
        <v>26</v>
      </c>
      <c r="L11" s="59">
        <v>2017</v>
      </c>
      <c r="M11" s="59">
        <v>4.7</v>
      </c>
      <c r="N11" s="59"/>
      <c r="O11" s="59">
        <v>3.3</v>
      </c>
      <c r="P11" s="59">
        <v>1.4</v>
      </c>
      <c r="Q11" s="50"/>
      <c r="R11" s="112"/>
    </row>
    <row r="12" spans="1:18" ht="13.5" customHeight="1">
      <c r="A12" s="58"/>
      <c r="B12" s="58"/>
      <c r="C12" s="58"/>
      <c r="D12" s="58"/>
      <c r="E12" s="58"/>
      <c r="F12" s="58"/>
      <c r="G12" s="58"/>
      <c r="H12" s="58"/>
      <c r="I12" s="58"/>
      <c r="J12" s="50"/>
      <c r="K12" s="10" t="s">
        <v>12</v>
      </c>
      <c r="L12" s="10">
        <v>2019</v>
      </c>
      <c r="M12" s="10">
        <v>6.8</v>
      </c>
      <c r="N12" s="10"/>
      <c r="O12" s="10">
        <v>3.9</v>
      </c>
      <c r="P12" s="10">
        <v>2.9</v>
      </c>
      <c r="Q12" s="50"/>
      <c r="R12" s="112"/>
    </row>
    <row r="13" spans="1:18" ht="13.5" customHeight="1">
      <c r="A13" s="58"/>
      <c r="B13" s="58"/>
      <c r="C13" s="58"/>
      <c r="D13" s="58"/>
      <c r="E13" s="58"/>
      <c r="F13" s="58"/>
      <c r="G13" s="58"/>
      <c r="H13" s="58"/>
      <c r="I13" s="58"/>
      <c r="J13" s="50"/>
      <c r="K13" s="59" t="s">
        <v>40</v>
      </c>
      <c r="L13" s="59">
        <v>2019</v>
      </c>
      <c r="M13" s="59">
        <v>7.3</v>
      </c>
      <c r="N13" s="59"/>
      <c r="O13" s="59">
        <v>4.5999999999999996</v>
      </c>
      <c r="P13" s="59">
        <v>2.7</v>
      </c>
      <c r="Q13" s="50"/>
      <c r="R13" s="112"/>
    </row>
    <row r="14" spans="1:18" ht="12.75" customHeight="1">
      <c r="A14" s="58"/>
      <c r="B14" s="58"/>
      <c r="C14" s="58"/>
      <c r="D14" s="58"/>
      <c r="E14" s="58"/>
      <c r="F14" s="58"/>
      <c r="G14" s="58"/>
      <c r="H14" s="58"/>
      <c r="I14" s="58"/>
      <c r="J14" s="50"/>
      <c r="K14" s="10" t="s">
        <v>17</v>
      </c>
      <c r="L14" s="10">
        <v>2019</v>
      </c>
      <c r="M14" s="10">
        <v>7.7</v>
      </c>
      <c r="N14" s="10"/>
      <c r="O14" s="10">
        <v>5.3</v>
      </c>
      <c r="P14" s="10">
        <v>2.4</v>
      </c>
      <c r="Q14" s="50"/>
      <c r="R14" s="112"/>
    </row>
    <row r="15" spans="1:18" ht="12.75" customHeight="1">
      <c r="A15" s="58"/>
      <c r="B15" s="58"/>
      <c r="C15" s="58"/>
      <c r="D15" s="58"/>
      <c r="E15" s="58"/>
      <c r="F15" s="58"/>
      <c r="G15" s="58"/>
      <c r="H15" s="58"/>
      <c r="I15" s="58"/>
      <c r="J15" s="50"/>
      <c r="K15" s="59" t="s">
        <v>47</v>
      </c>
      <c r="L15" s="59">
        <v>2019</v>
      </c>
      <c r="M15" s="59">
        <v>13.4</v>
      </c>
      <c r="N15" s="59"/>
      <c r="O15" s="59">
        <v>8.1</v>
      </c>
      <c r="P15" s="59">
        <v>5.3</v>
      </c>
      <c r="Q15" s="50"/>
      <c r="R15" s="112"/>
    </row>
    <row r="16" spans="1:18" ht="12.75" customHeight="1">
      <c r="A16" s="58"/>
      <c r="B16" s="58"/>
      <c r="C16" s="58"/>
      <c r="D16" s="58"/>
      <c r="E16" s="58"/>
      <c r="F16" s="58"/>
      <c r="G16" s="58"/>
      <c r="H16" s="58"/>
      <c r="I16" s="58"/>
      <c r="J16" s="50"/>
      <c r="K16" s="10" t="s">
        <v>27</v>
      </c>
      <c r="L16" s="10">
        <v>2019</v>
      </c>
      <c r="M16" s="10">
        <v>15.9</v>
      </c>
      <c r="N16" s="10"/>
      <c r="O16" s="10">
        <v>10.5</v>
      </c>
      <c r="P16" s="10">
        <v>5.4</v>
      </c>
      <c r="Q16" s="50"/>
      <c r="R16" s="112"/>
    </row>
    <row r="17" spans="1:58" ht="12.75" customHeight="1">
      <c r="A17" s="58"/>
      <c r="B17" s="58"/>
      <c r="C17" s="58"/>
      <c r="D17" s="58"/>
      <c r="E17" s="58"/>
      <c r="F17" s="58"/>
      <c r="G17" s="58"/>
      <c r="H17" s="58"/>
      <c r="I17" s="58"/>
      <c r="J17" s="50"/>
      <c r="K17" s="92" t="s">
        <v>38</v>
      </c>
      <c r="L17" s="92">
        <v>2019</v>
      </c>
      <c r="M17" s="92">
        <v>20.2</v>
      </c>
      <c r="N17" s="92"/>
      <c r="O17" s="92">
        <v>12.4</v>
      </c>
      <c r="P17" s="92">
        <v>7.8</v>
      </c>
      <c r="Q17" s="50"/>
      <c r="R17" s="112"/>
    </row>
    <row r="18" spans="1:58" ht="12.75" customHeight="1">
      <c r="A18" s="58"/>
      <c r="B18" s="58"/>
      <c r="C18" s="58"/>
      <c r="D18" s="58"/>
      <c r="E18" s="58"/>
      <c r="F18" s="58"/>
      <c r="G18" s="58"/>
      <c r="H18" s="58"/>
      <c r="I18" s="58"/>
      <c r="J18" s="50"/>
      <c r="K18" s="60"/>
      <c r="L18" s="61"/>
      <c r="M18" s="62"/>
      <c r="N18" s="62"/>
      <c r="O18" s="62"/>
      <c r="P18" s="62"/>
      <c r="Q18" s="50"/>
      <c r="R18" s="57"/>
    </row>
    <row r="19" spans="1:58">
      <c r="A19" s="58"/>
      <c r="B19" s="58"/>
      <c r="C19" s="58"/>
      <c r="D19" s="58"/>
      <c r="E19" s="58"/>
      <c r="F19" s="58"/>
      <c r="G19" s="58"/>
      <c r="H19" s="58"/>
      <c r="I19" s="58"/>
      <c r="J19" s="50"/>
      <c r="K19" s="50"/>
      <c r="L19" s="50"/>
      <c r="M19" s="50"/>
      <c r="N19" s="50"/>
      <c r="O19" s="50"/>
      <c r="P19" s="50"/>
      <c r="Q19" s="50"/>
      <c r="R19" s="57"/>
    </row>
    <row r="20" spans="1:58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58" ht="13.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58">
      <c r="A22" s="63" t="s">
        <v>29</v>
      </c>
      <c r="B22" s="44"/>
      <c r="C22" s="44"/>
      <c r="D22" s="44"/>
      <c r="E22" s="44"/>
      <c r="F22" s="44"/>
      <c r="G22" s="44"/>
      <c r="H22" s="44"/>
      <c r="I22" s="44"/>
      <c r="J22" s="50"/>
      <c r="K22" s="50"/>
      <c r="L22" s="50"/>
      <c r="M22" s="50"/>
      <c r="N22" s="50"/>
      <c r="O22" s="50"/>
      <c r="P22" s="50"/>
      <c r="Q22" s="50"/>
      <c r="R22" s="50"/>
      <c r="AS22" s="22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</row>
    <row r="23" spans="1:58">
      <c r="A23" s="63" t="s">
        <v>30</v>
      </c>
      <c r="B23" s="44"/>
      <c r="C23" s="44"/>
      <c r="D23" s="44"/>
      <c r="E23" s="44"/>
      <c r="F23" s="44"/>
      <c r="G23" s="44"/>
      <c r="H23" s="44"/>
      <c r="I23" s="44"/>
      <c r="J23" s="50"/>
      <c r="K23" s="50"/>
      <c r="L23" s="50"/>
      <c r="M23" s="50"/>
      <c r="N23" s="50"/>
      <c r="O23" s="50"/>
      <c r="P23" s="50"/>
      <c r="Q23" s="50"/>
      <c r="R23" s="50"/>
      <c r="AS23" s="22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</row>
    <row r="24" spans="1:58">
      <c r="A24" s="63" t="s">
        <v>31</v>
      </c>
      <c r="B24" s="44"/>
      <c r="C24" s="44"/>
      <c r="D24" s="44"/>
      <c r="E24" s="44"/>
      <c r="F24" s="44"/>
      <c r="G24" s="44"/>
      <c r="H24" s="44"/>
      <c r="I24" s="44"/>
      <c r="J24" s="50"/>
      <c r="K24" s="50"/>
      <c r="L24" s="50"/>
      <c r="M24" s="50"/>
      <c r="N24" s="50"/>
      <c r="O24" s="50"/>
      <c r="P24" s="50"/>
      <c r="Q24" s="50"/>
      <c r="R24" s="50"/>
      <c r="AS24" s="22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</row>
    <row r="25" spans="1:58" ht="12.75" customHeight="1">
      <c r="A25" s="113" t="s">
        <v>51</v>
      </c>
      <c r="B25" s="113"/>
      <c r="C25" s="113"/>
      <c r="D25" s="113"/>
      <c r="E25" s="113"/>
      <c r="F25" s="113"/>
      <c r="G25" s="113"/>
      <c r="H25" s="113"/>
      <c r="I25" s="113"/>
      <c r="J25" s="44"/>
      <c r="K25" s="50"/>
      <c r="L25" s="50"/>
      <c r="M25" s="50"/>
      <c r="N25" s="50"/>
      <c r="O25" s="50"/>
      <c r="P25" s="50"/>
      <c r="Q25" s="50"/>
      <c r="R25" s="50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</row>
    <row r="26" spans="1:58" ht="13.5">
      <c r="A26" s="113" t="s">
        <v>32</v>
      </c>
      <c r="B26" s="113"/>
      <c r="C26" s="113"/>
      <c r="D26" s="113"/>
      <c r="E26" s="113"/>
      <c r="F26" s="113"/>
      <c r="G26" s="113"/>
      <c r="H26" s="113"/>
      <c r="I26" s="113"/>
      <c r="J26" s="64"/>
      <c r="K26" s="50"/>
      <c r="L26" s="50"/>
      <c r="M26" s="50"/>
      <c r="N26" s="50"/>
      <c r="O26" s="50"/>
      <c r="P26" s="50"/>
      <c r="Q26" s="50"/>
      <c r="R26" s="50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3"/>
      <c r="BD26" s="33"/>
      <c r="BE26" s="33"/>
      <c r="BF26" s="33"/>
    </row>
    <row r="27" spans="1:58" ht="13.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65"/>
      <c r="K27" s="50"/>
      <c r="L27" s="50"/>
      <c r="M27" s="50"/>
      <c r="N27" s="50"/>
      <c r="O27" s="50"/>
      <c r="P27" s="50"/>
      <c r="Q27" s="50"/>
      <c r="R27" s="50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3"/>
      <c r="BD27" s="33"/>
      <c r="BE27" s="33"/>
      <c r="BF27" s="33"/>
    </row>
    <row r="28" spans="1:58" ht="13.5">
      <c r="A28" s="66"/>
      <c r="B28" s="66"/>
      <c r="C28" s="66"/>
      <c r="D28" s="66"/>
      <c r="E28" s="66"/>
      <c r="F28" s="66"/>
      <c r="G28" s="66"/>
      <c r="H28" s="66"/>
      <c r="I28" s="66"/>
      <c r="J28" s="65"/>
      <c r="K28" s="50"/>
      <c r="L28" s="50"/>
      <c r="M28" s="50"/>
      <c r="N28" s="50"/>
      <c r="O28" s="50"/>
      <c r="P28" s="50"/>
      <c r="Q28" s="50"/>
      <c r="R28" s="50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3"/>
      <c r="BD28" s="33"/>
      <c r="BE28" s="33"/>
      <c r="BF28" s="33"/>
    </row>
    <row r="29" spans="1:58" ht="13.5">
      <c r="A29" s="67" t="s">
        <v>28</v>
      </c>
      <c r="B29" s="68"/>
      <c r="C29" s="68"/>
      <c r="D29" s="68"/>
      <c r="E29" s="68"/>
      <c r="F29" s="68"/>
      <c r="G29" s="69"/>
      <c r="H29" s="69"/>
      <c r="I29" s="69"/>
      <c r="J29" s="65"/>
      <c r="K29" s="50"/>
      <c r="L29" s="50"/>
      <c r="M29" s="50"/>
      <c r="N29" s="50"/>
      <c r="O29" s="50"/>
      <c r="P29" s="50"/>
      <c r="Q29" s="50"/>
      <c r="R29" s="50"/>
    </row>
    <row r="30" spans="1:58">
      <c r="A30" s="70" t="s">
        <v>41</v>
      </c>
      <c r="B30" s="68"/>
      <c r="C30" s="68"/>
      <c r="D30" s="68"/>
      <c r="E30" s="68"/>
      <c r="F30" s="68"/>
      <c r="G30" s="69"/>
      <c r="H30" s="69"/>
      <c r="I30" s="69"/>
      <c r="J30" s="50"/>
      <c r="K30" s="50"/>
      <c r="L30" s="50"/>
      <c r="M30" s="50"/>
      <c r="N30" s="50"/>
      <c r="O30" s="50"/>
      <c r="P30" s="50"/>
      <c r="Q30" s="50"/>
      <c r="R30" s="50"/>
    </row>
    <row r="31" spans="1:58">
      <c r="A31" s="71" t="s">
        <v>34</v>
      </c>
      <c r="B31" s="68"/>
      <c r="C31" s="68"/>
      <c r="D31" s="68"/>
      <c r="E31" s="68"/>
      <c r="F31" s="68"/>
      <c r="G31" s="69"/>
      <c r="H31" s="69"/>
      <c r="I31" s="69"/>
      <c r="J31" s="50"/>
      <c r="K31" s="50"/>
      <c r="L31" s="50"/>
      <c r="M31" s="50"/>
      <c r="N31" s="50"/>
      <c r="O31" s="50"/>
      <c r="P31" s="50"/>
      <c r="Q31" s="50"/>
      <c r="R31" s="50"/>
    </row>
    <row r="32" spans="1:58">
      <c r="A32" s="71" t="s">
        <v>49</v>
      </c>
      <c r="B32" s="72"/>
      <c r="C32" s="72"/>
      <c r="D32" s="72"/>
      <c r="E32" s="72"/>
      <c r="F32" s="72"/>
      <c r="G32" s="72"/>
      <c r="H32" s="72"/>
      <c r="I32" s="72"/>
      <c r="J32" s="50"/>
      <c r="K32" s="50"/>
      <c r="L32" s="50"/>
      <c r="M32" s="50"/>
      <c r="N32" s="50"/>
      <c r="O32" s="50"/>
      <c r="P32" s="50"/>
      <c r="Q32" s="50"/>
      <c r="R32" s="50"/>
    </row>
    <row r="33" spans="1:44" s="1" customFormat="1" ht="12.75" customHeight="1">
      <c r="A33" s="73"/>
      <c r="B33" s="73"/>
      <c r="C33" s="73"/>
      <c r="D33" s="73"/>
      <c r="E33" s="73"/>
      <c r="F33" s="73"/>
      <c r="G33" s="73"/>
      <c r="H33" s="73"/>
      <c r="I33" s="73"/>
      <c r="J33" s="50"/>
      <c r="K33" s="50"/>
      <c r="L33" s="50"/>
      <c r="M33" s="50"/>
      <c r="N33" s="50"/>
      <c r="O33" s="50"/>
      <c r="P33" s="50"/>
      <c r="Q33" s="50"/>
      <c r="R33" s="50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>
      <c r="A34" s="50"/>
      <c r="B34" s="50"/>
      <c r="C34" s="50"/>
      <c r="D34" s="50"/>
      <c r="E34" s="50"/>
      <c r="F34" s="50"/>
      <c r="G34" s="50"/>
      <c r="H34" s="50"/>
      <c r="I34" s="50"/>
      <c r="J34" s="72"/>
      <c r="K34" s="50"/>
      <c r="L34" s="50"/>
      <c r="M34" s="50"/>
      <c r="N34" s="50"/>
      <c r="O34" s="50"/>
      <c r="P34" s="50"/>
      <c r="Q34" s="50"/>
      <c r="R34" s="50"/>
    </row>
    <row r="35" spans="1:44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44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44">
      <c r="K37" s="50"/>
      <c r="L37" s="50"/>
      <c r="M37" s="50"/>
      <c r="N37" s="50"/>
      <c r="O37" s="50"/>
      <c r="P37" s="50"/>
    </row>
    <row r="38" spans="1:44">
      <c r="K38"/>
      <c r="L38"/>
      <c r="M38"/>
      <c r="N38"/>
      <c r="O38"/>
      <c r="P38"/>
    </row>
    <row r="39" spans="1:44">
      <c r="K39"/>
      <c r="L39"/>
      <c r="M39"/>
      <c r="N39"/>
      <c r="O39"/>
      <c r="P39"/>
    </row>
    <row r="40" spans="1:44">
      <c r="K40"/>
      <c r="L40"/>
      <c r="M40"/>
      <c r="N40"/>
      <c r="O40"/>
      <c r="P40"/>
    </row>
    <row r="41" spans="1:44">
      <c r="K41"/>
      <c r="L41"/>
      <c r="M41"/>
      <c r="N41"/>
      <c r="O41"/>
      <c r="P41"/>
    </row>
    <row r="42" spans="1:44">
      <c r="K42"/>
      <c r="L42"/>
      <c r="M42"/>
      <c r="N42"/>
      <c r="O42"/>
      <c r="P42"/>
    </row>
    <row r="43" spans="1:44">
      <c r="K43"/>
      <c r="L43"/>
      <c r="M43"/>
      <c r="N43"/>
      <c r="O43"/>
      <c r="P43"/>
    </row>
    <row r="44" spans="1:44">
      <c r="K44"/>
      <c r="L44"/>
      <c r="M44"/>
      <c r="N44"/>
      <c r="O44"/>
      <c r="P44"/>
    </row>
    <row r="45" spans="1:44">
      <c r="K45"/>
      <c r="L45"/>
      <c r="M45"/>
      <c r="N45"/>
      <c r="O45"/>
      <c r="P45"/>
    </row>
    <row r="46" spans="1:44">
      <c r="K46"/>
      <c r="L46"/>
      <c r="M46"/>
      <c r="N46"/>
      <c r="O46"/>
      <c r="P46"/>
    </row>
    <row r="47" spans="1:44">
      <c r="K47"/>
      <c r="L47"/>
      <c r="M47"/>
      <c r="N47"/>
      <c r="O47"/>
      <c r="P47"/>
    </row>
    <row r="48" spans="1:44">
      <c r="K48"/>
      <c r="L48"/>
      <c r="M48"/>
      <c r="N48"/>
      <c r="O48"/>
      <c r="P48"/>
    </row>
    <row r="49" spans="11:16">
      <c r="K49"/>
      <c r="L49"/>
      <c r="M49"/>
      <c r="N49"/>
      <c r="O49"/>
      <c r="P49"/>
    </row>
    <row r="50" spans="11:16">
      <c r="K50"/>
      <c r="L50"/>
      <c r="M50"/>
      <c r="N50"/>
      <c r="O50"/>
      <c r="P50"/>
    </row>
  </sheetData>
  <sortState ref="K6:P17">
    <sortCondition ref="M6:M17"/>
  </sortState>
  <mergeCells count="7">
    <mergeCell ref="A26:I27"/>
    <mergeCell ref="M4:P4"/>
    <mergeCell ref="K1:P2"/>
    <mergeCell ref="K3:P3"/>
    <mergeCell ref="A1:I2"/>
    <mergeCell ref="A3:I3"/>
    <mergeCell ref="A25:I25"/>
  </mergeCells>
  <phoneticPr fontId="18" type="noConversion"/>
  <hyperlinks>
    <hyperlink ref="A30" r:id="rId1" display="Australia, Korea, Japan and New Zealand: OECD Health Statistics"/>
    <hyperlink ref="A31" r:id="rId2" display="OECD Average: OECD Family Database Indicator CO1.1"/>
    <hyperlink ref="A32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74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T70"/>
  <sheetViews>
    <sheetView showGridLines="0" zoomScaleNormal="100" workbookViewId="0">
      <selection sqref="A1:I1"/>
    </sheetView>
  </sheetViews>
  <sheetFormatPr defaultColWidth="9.140625" defaultRowHeight="12.75"/>
  <cols>
    <col min="1" max="1" width="9.85546875" style="1" customWidth="1"/>
    <col min="2" max="10" width="9.140625" style="1"/>
    <col min="11" max="11" width="25.140625" style="2" bestFit="1" customWidth="1"/>
    <col min="12" max="12" width="10.85546875" style="2" customWidth="1"/>
    <col min="13" max="17" width="13" style="2" customWidth="1"/>
    <col min="18" max="16384" width="9.140625" style="1"/>
  </cols>
  <sheetData>
    <row r="1" spans="1:19" ht="16.5" customHeight="1">
      <c r="A1" s="117" t="s">
        <v>57</v>
      </c>
      <c r="B1" s="117"/>
      <c r="C1" s="117"/>
      <c r="D1" s="117"/>
      <c r="E1" s="117"/>
      <c r="F1" s="117"/>
      <c r="G1" s="117"/>
      <c r="H1" s="117"/>
      <c r="I1" s="117"/>
      <c r="J1" s="76"/>
      <c r="K1" s="115" t="s">
        <v>53</v>
      </c>
      <c r="L1" s="115"/>
      <c r="M1" s="115"/>
      <c r="N1" s="115"/>
      <c r="O1" s="115"/>
      <c r="P1" s="77"/>
      <c r="Q1" s="46"/>
      <c r="R1" s="46"/>
      <c r="S1" s="38"/>
    </row>
    <row r="2" spans="1:19" ht="13.5" customHeight="1" thickBot="1">
      <c r="A2" s="119" t="s">
        <v>21</v>
      </c>
      <c r="B2" s="119"/>
      <c r="C2" s="119"/>
      <c r="D2" s="119"/>
      <c r="E2" s="119"/>
      <c r="F2" s="119"/>
      <c r="G2" s="119"/>
      <c r="H2" s="119"/>
      <c r="I2" s="119"/>
      <c r="J2" s="76"/>
      <c r="K2" s="116" t="s">
        <v>21</v>
      </c>
      <c r="L2" s="116"/>
      <c r="M2" s="116"/>
      <c r="N2" s="116"/>
      <c r="O2" s="116"/>
      <c r="P2" s="42"/>
      <c r="Q2" s="41"/>
      <c r="R2" s="41"/>
      <c r="S2" s="38"/>
    </row>
    <row r="3" spans="1:19" ht="12.75" customHeight="1">
      <c r="A3" s="51"/>
      <c r="B3" s="51"/>
      <c r="C3" s="51"/>
      <c r="D3" s="51"/>
      <c r="E3" s="51"/>
      <c r="F3" s="51"/>
      <c r="G3" s="51"/>
      <c r="H3" s="51"/>
      <c r="I3" s="51"/>
      <c r="J3" s="76"/>
      <c r="K3" s="73"/>
      <c r="L3" s="73"/>
      <c r="M3" s="73"/>
      <c r="N3" s="73"/>
      <c r="O3" s="73"/>
      <c r="P3" s="73"/>
      <c r="Q3"/>
      <c r="R3"/>
      <c r="S3" s="38"/>
    </row>
    <row r="4" spans="1:19" ht="12.75" customHeight="1">
      <c r="A4" s="51"/>
      <c r="B4" s="51"/>
      <c r="C4" s="51"/>
      <c r="D4" s="51"/>
      <c r="E4" s="51"/>
      <c r="F4" s="51"/>
      <c r="G4" s="51"/>
      <c r="H4" s="51"/>
      <c r="I4" s="51"/>
      <c r="J4" s="76"/>
      <c r="K4" s="78"/>
      <c r="L4" s="79">
        <v>1970</v>
      </c>
      <c r="M4" s="79">
        <v>1990</v>
      </c>
      <c r="N4" s="79">
        <v>2010</v>
      </c>
      <c r="O4" s="79">
        <v>2019</v>
      </c>
      <c r="P4" s="73"/>
      <c r="Q4"/>
      <c r="R4"/>
      <c r="S4" s="38"/>
    </row>
    <row r="5" spans="1:19" ht="12.75" customHeight="1">
      <c r="A5" s="53"/>
      <c r="B5" s="53"/>
      <c r="C5" s="53"/>
      <c r="D5" s="53"/>
      <c r="E5" s="53"/>
      <c r="F5" s="53"/>
      <c r="G5" s="53"/>
      <c r="H5" s="53"/>
      <c r="I5" s="53"/>
      <c r="J5" s="76"/>
      <c r="K5" s="85" t="s">
        <v>2</v>
      </c>
      <c r="L5" s="105">
        <f>VLOOKUP($K5,Infant_Mortality!$A$5:$BM$37,16,FALSE)</f>
        <v>13.1</v>
      </c>
      <c r="M5" s="105">
        <f>VLOOKUP($K5,Infant_Mortality!$A$5:$BM$37,36,FALSE)</f>
        <v>4.5999999999999996</v>
      </c>
      <c r="N5" s="105">
        <f>VLOOKUP($K5,Infant_Mortality!$A$5:$BM$37,56,FALSE)</f>
        <v>2.2999999999999998</v>
      </c>
      <c r="O5" s="105">
        <f>VLOOKUP($K5,Infant_Mortality!$A$5:$BM$37,65,FALSE)</f>
        <v>1.9</v>
      </c>
      <c r="P5" s="73"/>
      <c r="Q5" s="49"/>
      <c r="R5"/>
      <c r="S5" s="38"/>
    </row>
    <row r="6" spans="1:19">
      <c r="A6" s="53"/>
      <c r="B6" s="53"/>
      <c r="C6" s="53"/>
      <c r="D6" s="53"/>
      <c r="E6" s="53"/>
      <c r="F6" s="53"/>
      <c r="G6" s="53"/>
      <c r="H6" s="53"/>
      <c r="I6" s="53"/>
      <c r="J6" s="76"/>
      <c r="K6" s="80" t="s">
        <v>16</v>
      </c>
      <c r="L6" s="106">
        <f>VLOOKUP($K6,Infant_Mortality!$A$5:$BM$37,16,FALSE)</f>
        <v>22</v>
      </c>
      <c r="M6" s="106">
        <f>VLOOKUP($K6,Infant_Mortality!$A$5:$BM$37,36,FALSE)</f>
        <v>6.2</v>
      </c>
      <c r="N6" s="106">
        <f>VLOOKUP($K6,Infant_Mortality!$A$5:$BM$37,56,FALSE)</f>
        <v>2.2356836495313299</v>
      </c>
      <c r="O6" s="106">
        <f>VLOOKUP($K6,Infant_Mortality!$A$5:$BM$37,65,FALSE)</f>
        <v>2.0501078775899599</v>
      </c>
      <c r="P6" s="73"/>
      <c r="Q6" s="49"/>
      <c r="R6"/>
      <c r="S6" s="38"/>
    </row>
    <row r="7" spans="1:19">
      <c r="A7" s="58"/>
      <c r="B7" s="58"/>
      <c r="C7" s="58"/>
      <c r="D7" s="58"/>
      <c r="E7" s="58"/>
      <c r="F7" s="58"/>
      <c r="G7" s="58"/>
      <c r="H7" s="58"/>
      <c r="I7" s="58"/>
      <c r="J7" s="76"/>
      <c r="K7" s="47" t="s">
        <v>1</v>
      </c>
      <c r="L7" s="107">
        <f>VLOOKUP($K7,Infant_Mortality!$A$5:$BM$37,16,FALSE)</f>
        <v>45</v>
      </c>
      <c r="M7" s="107">
        <f>VLOOKUP($K7,Infant_Mortality!$A$5:$BM$37,35,FALSE)</f>
        <v>12</v>
      </c>
      <c r="N7" s="107">
        <f>VLOOKUP($K7,Infant_Mortality!$A$5:$BM$37,56,FALSE)</f>
        <v>3.2</v>
      </c>
      <c r="O7" s="107">
        <f>VLOOKUP($K7,Infant_Mortality!$A$5:$BM$37,65,FALSE)</f>
        <v>2.7</v>
      </c>
      <c r="P7" s="73"/>
      <c r="Q7" s="49"/>
      <c r="R7"/>
      <c r="S7" s="38"/>
    </row>
    <row r="8" spans="1:19">
      <c r="A8" s="58"/>
      <c r="B8" s="58"/>
      <c r="C8" s="58"/>
      <c r="D8" s="58"/>
      <c r="E8" s="58"/>
      <c r="F8" s="58"/>
      <c r="G8" s="58"/>
      <c r="H8" s="58"/>
      <c r="I8" s="58"/>
      <c r="J8" s="72"/>
      <c r="K8" s="80" t="s">
        <v>25</v>
      </c>
      <c r="L8" s="106">
        <f>VLOOKUP($K8,Infant_Mortality!$A$5:$BM$37,16,FALSE)</f>
        <v>17.899999999999999</v>
      </c>
      <c r="M8" s="106">
        <f>VLOOKUP($K8,Infant_Mortality!$A$5:$BM$37,36,FALSE)</f>
        <v>8.1999999999999993</v>
      </c>
      <c r="N8" s="106">
        <f>VLOOKUP($K8,Infant_Mortality!$A$5:$BM$37,56,FALSE)</f>
        <v>4.0999999999999996</v>
      </c>
      <c r="O8" s="106">
        <f>VLOOKUP($K8,Infant_Mortality!$A$5:$BM$37,65,FALSE)</f>
        <v>3.3</v>
      </c>
      <c r="P8" s="73"/>
      <c r="Q8" s="49"/>
      <c r="R8"/>
      <c r="S8" s="38"/>
    </row>
    <row r="9" spans="1:19">
      <c r="A9" s="58"/>
      <c r="B9" s="58"/>
      <c r="C9" s="58"/>
      <c r="D9" s="58"/>
      <c r="E9" s="58"/>
      <c r="F9" s="58"/>
      <c r="G9" s="58"/>
      <c r="H9" s="58"/>
      <c r="I9" s="58"/>
      <c r="J9" s="81"/>
      <c r="K9" s="85" t="s">
        <v>42</v>
      </c>
      <c r="L9" s="107">
        <v>26.0657142857143</v>
      </c>
      <c r="M9" s="107">
        <v>9.982857142857144</v>
      </c>
      <c r="N9" s="107">
        <v>4.3885714285714288</v>
      </c>
      <c r="O9" s="107">
        <v>3.7114285714285722</v>
      </c>
      <c r="P9" s="73"/>
      <c r="Q9" s="49"/>
      <c r="R9"/>
      <c r="S9" s="38"/>
    </row>
    <row r="10" spans="1:19">
      <c r="A10" s="58"/>
      <c r="B10" s="58"/>
      <c r="C10" s="58"/>
      <c r="D10" s="58"/>
      <c r="E10" s="58"/>
      <c r="F10" s="58"/>
      <c r="G10" s="58"/>
      <c r="H10" s="58"/>
      <c r="I10" s="58"/>
      <c r="J10" s="72"/>
      <c r="K10" s="80" t="s">
        <v>26</v>
      </c>
      <c r="L10" s="106">
        <f>VLOOKUP($K10,Infant_Mortality!$A$5:$BM$37,16,FALSE)</f>
        <v>16.7</v>
      </c>
      <c r="M10" s="106">
        <f>VLOOKUP($K10,Infant_Mortality!$A$5:$BM$37,36,FALSE)</f>
        <v>8.4</v>
      </c>
      <c r="N10" s="106">
        <f>VLOOKUP($K10,Infant_Mortality!$A$5:$BM$37,56,FALSE)</f>
        <v>5.5</v>
      </c>
      <c r="O10" s="106">
        <f>VLOOKUP($K10,Infant_Mortality!$A$5:$BM$37,63,FALSE)</f>
        <v>4.7</v>
      </c>
      <c r="P10" s="73"/>
      <c r="Q10" s="49"/>
      <c r="R10"/>
      <c r="S10" s="38"/>
    </row>
    <row r="11" spans="1:19">
      <c r="A11" s="58"/>
      <c r="B11" s="58"/>
      <c r="C11" s="58"/>
      <c r="D11" s="58"/>
      <c r="E11" s="58"/>
      <c r="F11" s="58"/>
      <c r="G11" s="58"/>
      <c r="H11" s="58"/>
      <c r="I11" s="58"/>
      <c r="J11" s="72"/>
      <c r="K11" s="47" t="s">
        <v>12</v>
      </c>
      <c r="L11" s="107">
        <v>80.400000000000006</v>
      </c>
      <c r="M11" s="107">
        <v>42.1</v>
      </c>
      <c r="N11" s="107">
        <v>13.6</v>
      </c>
      <c r="O11" s="107">
        <v>6.8</v>
      </c>
      <c r="P11" s="73"/>
      <c r="R11" s="49"/>
      <c r="S11" s="38"/>
    </row>
    <row r="12" spans="1:19">
      <c r="A12" s="58"/>
      <c r="B12" s="58"/>
      <c r="C12" s="58"/>
      <c r="D12" s="58"/>
      <c r="E12" s="58"/>
      <c r="F12" s="58"/>
      <c r="G12" s="58"/>
      <c r="H12" s="58"/>
      <c r="I12" s="58"/>
      <c r="J12" s="72"/>
      <c r="K12" s="80" t="s">
        <v>40</v>
      </c>
      <c r="L12" s="106">
        <v>41.748812364619504</v>
      </c>
      <c r="M12" s="106">
        <v>14.241847778437</v>
      </c>
      <c r="N12" s="106">
        <v>6.8954574040438699</v>
      </c>
      <c r="O12" s="106">
        <v>7.3207577873694802</v>
      </c>
      <c r="P12" s="73"/>
      <c r="Q12" s="49"/>
      <c r="R12"/>
      <c r="S12" s="38"/>
    </row>
    <row r="13" spans="1:19">
      <c r="A13" s="58"/>
      <c r="B13" s="58"/>
      <c r="C13" s="58"/>
      <c r="D13" s="58"/>
      <c r="E13" s="58"/>
      <c r="F13" s="58"/>
      <c r="G13" s="58"/>
      <c r="H13" s="58"/>
      <c r="I13" s="58"/>
      <c r="J13" s="72"/>
      <c r="K13" s="85" t="s">
        <v>17</v>
      </c>
      <c r="L13" s="107">
        <f>VLOOKUP($K13,Infant_Mortality!$A$5:$BM$37,16,FALSE)</f>
        <v>71</v>
      </c>
      <c r="M13" s="107">
        <f>VLOOKUP($K13,Infant_Mortality!$A$5:$BM$37,36,FALSE)</f>
        <v>30.2</v>
      </c>
      <c r="N13" s="107">
        <f>VLOOKUP($K13,Infant_Mortality!$A$5:$BM$37,56,FALSE)</f>
        <v>11.6932059608688</v>
      </c>
      <c r="O13" s="107">
        <f>VLOOKUP($K13,Infant_Mortality!$A$5:$BM$37,65,FALSE)</f>
        <v>7.7208704292769799</v>
      </c>
      <c r="P13" s="73"/>
      <c r="R13" s="49"/>
      <c r="S13" s="38"/>
    </row>
    <row r="14" spans="1:19">
      <c r="A14" s="58"/>
      <c r="B14" s="58"/>
      <c r="C14" s="58"/>
      <c r="D14" s="58"/>
      <c r="E14" s="58"/>
      <c r="F14" s="58"/>
      <c r="G14" s="58"/>
      <c r="H14" s="58"/>
      <c r="I14" s="58"/>
      <c r="J14" s="72"/>
      <c r="K14" s="80" t="s">
        <v>47</v>
      </c>
      <c r="L14" s="106"/>
      <c r="M14" s="106">
        <v>77.106649648268103</v>
      </c>
      <c r="N14" s="106">
        <v>25.148762195903799</v>
      </c>
      <c r="O14" s="106">
        <v>13.4465395041529</v>
      </c>
      <c r="P14" s="73"/>
      <c r="R14" s="49"/>
      <c r="S14" s="38"/>
    </row>
    <row r="15" spans="1:19">
      <c r="A15" s="58"/>
      <c r="B15" s="58"/>
      <c r="C15" s="58"/>
      <c r="D15" s="58"/>
      <c r="E15" s="58"/>
      <c r="F15" s="58"/>
      <c r="G15" s="58"/>
      <c r="H15" s="58"/>
      <c r="I15" s="58"/>
      <c r="J15" s="72"/>
      <c r="K15" s="47" t="s">
        <v>27</v>
      </c>
      <c r="L15" s="107">
        <f>VLOOKUP($K15,Infant_Mortality!$A$5:$BM$37,16,FALSE)</f>
        <v>54.379257191245401</v>
      </c>
      <c r="M15" s="107">
        <f>VLOOKUP($K15,Infant_Mortality!$A$5:$BM$37,36,FALSE)</f>
        <v>36.853225007332703</v>
      </c>
      <c r="N15" s="107">
        <f>VLOOKUP($K15,Infant_Mortality!$A$5:$BM$37,56,FALSE)</f>
        <v>18.261222966367299</v>
      </c>
      <c r="O15" s="107">
        <f>VLOOKUP($K15,Infant_Mortality!$A$5:$BM$37,65,FALSE)</f>
        <v>15.884507315953099</v>
      </c>
      <c r="P15" s="73"/>
      <c r="Q15" s="49"/>
      <c r="R15" s="5"/>
      <c r="S15" s="38"/>
    </row>
    <row r="16" spans="1:19">
      <c r="A16" s="58"/>
      <c r="B16" s="58"/>
      <c r="C16" s="58"/>
      <c r="D16" s="58"/>
      <c r="E16" s="58"/>
      <c r="F16" s="58"/>
      <c r="G16" s="58"/>
      <c r="H16" s="58"/>
      <c r="I16" s="58"/>
      <c r="J16" s="72"/>
      <c r="K16" s="78" t="s">
        <v>38</v>
      </c>
      <c r="L16" s="109">
        <f>VLOOKUP($K16,Infant_Mortality!$A$5:$BM$37,16,FALSE)</f>
        <v>112.7</v>
      </c>
      <c r="M16" s="109">
        <f>VLOOKUP($K16,Infant_Mortality!$A$5:$BM$37,36,FALSE)</f>
        <v>61.8</v>
      </c>
      <c r="N16" s="109">
        <f>VLOOKUP($K16,Infant_Mortality!$A$5:$BM$37,56,FALSE)</f>
        <v>28</v>
      </c>
      <c r="O16" s="109">
        <f>VLOOKUP($K16,Infant_Mortality!$A$5:$BM$37,65,FALSE)</f>
        <v>20.2</v>
      </c>
      <c r="P16" s="80"/>
      <c r="R16" s="49"/>
      <c r="S16" s="4"/>
    </row>
    <row r="17" spans="1:20">
      <c r="A17" s="58"/>
      <c r="B17" s="58"/>
      <c r="C17" s="58"/>
      <c r="D17" s="58"/>
      <c r="E17" s="58"/>
      <c r="F17" s="58"/>
      <c r="G17" s="58"/>
      <c r="H17" s="58"/>
      <c r="I17" s="58"/>
      <c r="J17" s="72"/>
      <c r="K17" s="80"/>
      <c r="L17" s="80"/>
      <c r="M17" s="82"/>
      <c r="N17" s="80"/>
      <c r="O17" s="82"/>
      <c r="P17" s="50"/>
      <c r="Q17"/>
      <c r="R17"/>
      <c r="S17" s="4"/>
    </row>
    <row r="18" spans="1:20">
      <c r="A18" s="58"/>
      <c r="B18" s="58"/>
      <c r="C18" s="58"/>
      <c r="D18" s="58"/>
      <c r="E18" s="58"/>
      <c r="F18" s="58"/>
      <c r="G18" s="58"/>
      <c r="H18" s="58"/>
      <c r="I18" s="58"/>
      <c r="J18" s="72"/>
      <c r="K18" s="50"/>
      <c r="L18" s="50"/>
      <c r="M18" s="50"/>
      <c r="N18" s="50"/>
      <c r="O18" s="50"/>
      <c r="P18" s="73"/>
      <c r="Q18"/>
      <c r="R18"/>
      <c r="S18" s="4"/>
    </row>
    <row r="19" spans="1:20" ht="12.75" customHeight="1">
      <c r="A19" s="58"/>
      <c r="B19" s="58"/>
      <c r="C19" s="58"/>
      <c r="D19" s="58"/>
      <c r="E19" s="58"/>
      <c r="F19" s="58"/>
      <c r="G19" s="58"/>
      <c r="H19" s="58"/>
      <c r="I19" s="58"/>
      <c r="J19" s="72"/>
      <c r="K19" s="83"/>
      <c r="L19" s="83"/>
      <c r="M19" s="83"/>
      <c r="N19" s="83"/>
      <c r="O19" s="83"/>
      <c r="P19" s="50"/>
      <c r="Q19"/>
      <c r="R19"/>
      <c r="S19" s="4"/>
    </row>
    <row r="20" spans="1:20">
      <c r="A20" s="73"/>
      <c r="B20" s="73"/>
      <c r="C20" s="73"/>
      <c r="D20" s="73"/>
      <c r="E20" s="73"/>
      <c r="F20" s="73"/>
      <c r="G20" s="73"/>
      <c r="H20" s="50"/>
      <c r="I20" s="50"/>
      <c r="J20" s="72"/>
      <c r="K20" s="50"/>
      <c r="L20" s="50"/>
      <c r="M20" s="50"/>
      <c r="N20" s="50"/>
      <c r="O20" s="50"/>
      <c r="P20" s="50"/>
      <c r="Q20"/>
      <c r="R20"/>
      <c r="S20" s="4"/>
    </row>
    <row r="21" spans="1:20" ht="12.75" customHeight="1">
      <c r="A21" s="121" t="s">
        <v>36</v>
      </c>
      <c r="B21" s="121"/>
      <c r="C21" s="121"/>
      <c r="D21" s="121"/>
      <c r="E21" s="121"/>
      <c r="F21" s="121"/>
      <c r="G21" s="121"/>
      <c r="H21" s="121"/>
      <c r="I21" s="121"/>
      <c r="J21" s="72"/>
      <c r="K21" s="50"/>
      <c r="L21" s="50"/>
      <c r="M21" s="50"/>
      <c r="N21" s="50"/>
      <c r="O21" s="50"/>
      <c r="P21" s="50"/>
      <c r="Q21"/>
      <c r="R21"/>
      <c r="S21" s="4"/>
    </row>
    <row r="22" spans="1:20" ht="12.75" customHeight="1">
      <c r="A22" s="113" t="s">
        <v>54</v>
      </c>
      <c r="B22" s="113"/>
      <c r="C22" s="113"/>
      <c r="D22" s="113"/>
      <c r="E22" s="113"/>
      <c r="F22" s="113"/>
      <c r="G22" s="113"/>
      <c r="H22" s="113"/>
      <c r="I22" s="113"/>
      <c r="J22" s="72"/>
      <c r="K22" s="50"/>
      <c r="L22" s="50"/>
      <c r="M22" s="50"/>
      <c r="N22" s="50"/>
      <c r="O22" s="50"/>
      <c r="P22" s="50"/>
      <c r="Q22"/>
      <c r="R22"/>
      <c r="S22" s="4"/>
    </row>
    <row r="23" spans="1:20" ht="12.75" customHeight="1">
      <c r="A23" s="120" t="s">
        <v>43</v>
      </c>
      <c r="B23" s="120"/>
      <c r="C23" s="120"/>
      <c r="D23" s="120"/>
      <c r="E23" s="120"/>
      <c r="F23" s="120"/>
      <c r="G23" s="120"/>
      <c r="H23" s="120"/>
      <c r="I23" s="120"/>
      <c r="J23" s="72"/>
      <c r="K23" s="50"/>
      <c r="L23" s="50"/>
      <c r="M23" s="50"/>
      <c r="N23" s="50"/>
      <c r="O23" s="50"/>
      <c r="P23" s="50"/>
      <c r="Q23"/>
      <c r="R23"/>
      <c r="S23" s="4"/>
    </row>
    <row r="24" spans="1:20" ht="12.75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72"/>
      <c r="K24" s="50"/>
      <c r="L24" s="50"/>
      <c r="M24" s="50"/>
      <c r="N24" s="50"/>
      <c r="O24" s="50"/>
      <c r="P24" s="50"/>
      <c r="Q24"/>
      <c r="R24"/>
      <c r="S24" s="4"/>
    </row>
    <row r="25" spans="1:20" ht="12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76"/>
      <c r="K25" s="50"/>
      <c r="L25" s="50"/>
      <c r="M25" s="50"/>
      <c r="N25" s="50"/>
      <c r="O25" s="50"/>
      <c r="P25" s="50"/>
      <c r="Q25"/>
      <c r="R25"/>
      <c r="S25" s="4"/>
    </row>
    <row r="26" spans="1:20" ht="12.75" customHeight="1">
      <c r="A26" s="66"/>
      <c r="B26" s="66"/>
      <c r="C26" s="66"/>
      <c r="D26" s="66"/>
      <c r="E26" s="66"/>
      <c r="F26" s="66"/>
      <c r="G26" s="66"/>
      <c r="H26" s="66"/>
      <c r="I26" s="66"/>
      <c r="J26" s="76"/>
      <c r="K26" s="50"/>
      <c r="L26" s="50"/>
      <c r="M26" s="50"/>
      <c r="N26" s="50"/>
      <c r="O26" s="50"/>
      <c r="P26" s="50"/>
      <c r="Q26"/>
      <c r="R26"/>
      <c r="S26" s="4"/>
    </row>
    <row r="27" spans="1:20" ht="12.75" customHeight="1">
      <c r="A27" s="67" t="s">
        <v>28</v>
      </c>
      <c r="B27" s="84"/>
      <c r="C27" s="84"/>
      <c r="D27" s="84"/>
      <c r="E27" s="84"/>
      <c r="F27" s="84"/>
      <c r="G27" s="65"/>
      <c r="H27" s="65"/>
      <c r="I27" s="65"/>
      <c r="J27" s="72"/>
      <c r="K27" s="50"/>
      <c r="L27" s="50"/>
      <c r="M27" s="50"/>
      <c r="N27" s="50"/>
      <c r="O27" s="50"/>
      <c r="P27" s="50"/>
      <c r="S27" s="4"/>
    </row>
    <row r="28" spans="1:20" ht="12.75" customHeight="1">
      <c r="A28" s="70" t="s">
        <v>41</v>
      </c>
      <c r="B28" s="68"/>
      <c r="C28" s="68"/>
      <c r="D28" s="68"/>
      <c r="E28" s="68"/>
      <c r="F28" s="68"/>
      <c r="G28" s="69"/>
      <c r="H28" s="69"/>
      <c r="I28" s="69"/>
      <c r="J28" s="72"/>
      <c r="K28" s="50"/>
      <c r="L28" s="50"/>
      <c r="M28" s="50"/>
      <c r="N28" s="50"/>
      <c r="O28" s="50"/>
      <c r="P28" s="83"/>
      <c r="S28" s="4"/>
      <c r="T28" s="2"/>
    </row>
    <row r="29" spans="1:20" ht="12.75" customHeight="1">
      <c r="A29" s="71" t="s">
        <v>34</v>
      </c>
      <c r="B29" s="68"/>
      <c r="C29" s="68"/>
      <c r="D29" s="68"/>
      <c r="E29" s="68"/>
      <c r="F29" s="68"/>
      <c r="G29" s="69"/>
      <c r="H29" s="69"/>
      <c r="I29" s="69"/>
      <c r="J29" s="72"/>
      <c r="K29" s="83"/>
      <c r="L29" s="83"/>
      <c r="M29" s="83"/>
      <c r="N29" s="83"/>
      <c r="O29" s="83"/>
      <c r="P29" s="83"/>
      <c r="S29" s="4"/>
      <c r="T29" s="2"/>
    </row>
    <row r="30" spans="1:20" ht="12.75" customHeight="1">
      <c r="A30" s="71" t="s">
        <v>58</v>
      </c>
      <c r="B30" s="81"/>
      <c r="C30" s="81"/>
      <c r="D30" s="81"/>
      <c r="E30" s="81"/>
      <c r="F30" s="81"/>
      <c r="G30" s="81"/>
      <c r="H30" s="81"/>
      <c r="I30" s="81"/>
      <c r="J30" s="72"/>
      <c r="K30" s="83"/>
      <c r="L30" s="83"/>
      <c r="M30" s="83"/>
      <c r="N30" s="83"/>
      <c r="O30" s="83"/>
      <c r="P30" s="83"/>
      <c r="S30" s="4"/>
      <c r="T30" s="2"/>
    </row>
    <row r="31" spans="1:20" ht="12.75" customHeight="1">
      <c r="A31" s="81"/>
      <c r="B31" s="81"/>
      <c r="C31" s="81"/>
      <c r="D31" s="81"/>
      <c r="E31" s="81"/>
      <c r="F31" s="81"/>
      <c r="G31" s="81"/>
      <c r="H31" s="81"/>
      <c r="I31" s="81"/>
      <c r="J31" s="72"/>
      <c r="K31" s="83"/>
      <c r="L31" s="83"/>
      <c r="M31" s="83"/>
      <c r="N31" s="83"/>
      <c r="O31" s="83"/>
      <c r="P31" s="83"/>
      <c r="S31" s="4"/>
      <c r="T31" s="2"/>
    </row>
    <row r="32" spans="1:20" ht="12.75" customHeight="1">
      <c r="A32" s="81"/>
      <c r="B32" s="81"/>
      <c r="C32" s="81"/>
      <c r="D32" s="81"/>
      <c r="E32" s="81"/>
      <c r="F32" s="81"/>
      <c r="G32" s="81"/>
      <c r="H32" s="81"/>
      <c r="I32" s="81"/>
      <c r="J32" s="72"/>
      <c r="K32" s="83"/>
      <c r="L32" s="83"/>
      <c r="M32" s="83"/>
      <c r="N32" s="83"/>
      <c r="O32" s="83"/>
      <c r="P32" s="83"/>
      <c r="S32" s="4"/>
      <c r="T32" s="2"/>
    </row>
    <row r="33" spans="1:20" ht="12.75" customHeight="1">
      <c r="J33" s="4"/>
      <c r="K33" s="83"/>
      <c r="L33" s="83"/>
      <c r="M33" s="83"/>
      <c r="N33" s="83"/>
      <c r="O33" s="83"/>
      <c r="S33" s="4"/>
      <c r="T33" s="2"/>
    </row>
    <row r="34" spans="1:20" ht="12.75" customHeight="1">
      <c r="J34" s="4"/>
      <c r="S34" s="4"/>
      <c r="T34" s="2"/>
    </row>
    <row r="35" spans="1:20" ht="12.75" customHeight="1">
      <c r="J35" s="4"/>
      <c r="S35" s="4"/>
      <c r="T35" s="2"/>
    </row>
    <row r="36" spans="1:20" ht="12.75" customHeight="1">
      <c r="J36" s="4"/>
      <c r="S36" s="4"/>
      <c r="T36" s="2"/>
    </row>
    <row r="37" spans="1:20" ht="12.75" customHeight="1">
      <c r="J37" s="4"/>
      <c r="S37" s="4"/>
      <c r="T37" s="2"/>
    </row>
    <row r="38" spans="1:20" ht="13.5" customHeight="1">
      <c r="J38" s="4"/>
      <c r="S38" s="4"/>
      <c r="T38" s="2"/>
    </row>
    <row r="39" spans="1:20" ht="13.5" customHeight="1">
      <c r="J39" s="4"/>
      <c r="S39" s="4"/>
      <c r="T39" s="2"/>
    </row>
    <row r="40" spans="1:20" ht="13.5" customHeight="1">
      <c r="J40" s="4"/>
      <c r="S40" s="4"/>
      <c r="T40" s="2"/>
    </row>
    <row r="41" spans="1:20">
      <c r="J41" s="4"/>
      <c r="S41" s="4"/>
      <c r="T41" s="2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4"/>
      <c r="S42" s="4"/>
      <c r="T42" s="2"/>
    </row>
    <row r="43" spans="1:20" ht="13.5" customHeight="1">
      <c r="A43" s="3"/>
      <c r="B43" s="3"/>
      <c r="C43" s="3"/>
      <c r="D43" s="3"/>
      <c r="E43" s="3"/>
      <c r="F43" s="3"/>
      <c r="G43" s="3"/>
      <c r="H43" s="3"/>
      <c r="I43" s="3"/>
      <c r="J43" s="4"/>
      <c r="S43" s="4"/>
    </row>
    <row r="44" spans="1:20" ht="13.5" customHeight="1">
      <c r="A44" s="3"/>
      <c r="B44" s="3"/>
      <c r="C44" s="3"/>
      <c r="D44" s="3"/>
      <c r="E44" s="3"/>
      <c r="F44" s="3"/>
      <c r="G44" s="3"/>
      <c r="H44" s="3"/>
      <c r="I44" s="3"/>
      <c r="J44" s="4"/>
      <c r="S44" s="4"/>
    </row>
    <row r="45" spans="1:20" ht="13.5" customHeight="1">
      <c r="A45" s="3"/>
      <c r="B45" s="3"/>
      <c r="C45" s="3"/>
      <c r="D45" s="3"/>
      <c r="E45" s="3"/>
      <c r="F45" s="3"/>
      <c r="G45" s="3"/>
      <c r="H45" s="3"/>
      <c r="I45" s="3"/>
      <c r="J45" s="4"/>
      <c r="S45" s="4"/>
    </row>
    <row r="46" spans="1:20" ht="13.5" customHeight="1">
      <c r="A46" s="3"/>
      <c r="B46" s="3"/>
      <c r="C46" s="3"/>
      <c r="D46" s="3"/>
      <c r="E46" s="3"/>
      <c r="F46" s="3"/>
      <c r="G46" s="3"/>
      <c r="H46" s="3"/>
      <c r="I46" s="3"/>
      <c r="J46" s="4"/>
      <c r="S46" s="4"/>
    </row>
    <row r="47" spans="1:20" ht="12.75" customHeight="1">
      <c r="A47" s="3"/>
      <c r="B47" s="3"/>
      <c r="C47" s="3"/>
      <c r="D47" s="3"/>
      <c r="E47" s="3"/>
      <c r="F47" s="3"/>
      <c r="G47" s="3"/>
      <c r="H47" s="3"/>
      <c r="I47" s="3"/>
      <c r="J47" s="4"/>
      <c r="S47" s="4"/>
    </row>
    <row r="48" spans="1:20" ht="12.75" customHeight="1">
      <c r="A48" s="3"/>
      <c r="B48" s="3"/>
      <c r="C48" s="3"/>
      <c r="D48" s="3"/>
      <c r="E48" s="3"/>
      <c r="F48" s="3"/>
      <c r="G48" s="3"/>
      <c r="H48" s="3"/>
      <c r="I48" s="3"/>
      <c r="J48" s="4"/>
      <c r="S48" s="4"/>
    </row>
    <row r="49" spans="1:19" ht="13.5" customHeight="1">
      <c r="A49" s="3"/>
      <c r="B49" s="3"/>
      <c r="C49" s="3"/>
      <c r="D49" s="3"/>
      <c r="E49" s="3"/>
      <c r="F49" s="3"/>
      <c r="G49" s="3"/>
      <c r="H49" s="3"/>
      <c r="I49" s="3"/>
      <c r="J49" s="4"/>
      <c r="S49" s="4"/>
    </row>
    <row r="50" spans="1:19" ht="13.5" customHeight="1">
      <c r="A50" s="3"/>
      <c r="B50" s="3"/>
      <c r="C50" s="3"/>
      <c r="D50" s="3"/>
      <c r="E50" s="3"/>
      <c r="F50" s="3"/>
      <c r="G50" s="3"/>
      <c r="H50" s="3"/>
      <c r="I50" s="3"/>
      <c r="J50" s="4"/>
      <c r="S50" s="4"/>
    </row>
    <row r="51" spans="1:19" ht="13.5" customHeight="1">
      <c r="A51" s="3"/>
      <c r="B51" s="3"/>
      <c r="C51" s="3"/>
      <c r="D51" s="3"/>
      <c r="E51" s="3"/>
      <c r="F51" s="3"/>
      <c r="G51" s="3"/>
      <c r="H51" s="3"/>
      <c r="I51" s="3"/>
      <c r="J51" s="4"/>
      <c r="S51" s="4"/>
    </row>
    <row r="52" spans="1:19" ht="12.75" customHeight="1">
      <c r="J52" s="4"/>
      <c r="S52" s="4"/>
    </row>
    <row r="53" spans="1:19" ht="12.75" customHeight="1">
      <c r="J53" s="4"/>
      <c r="S53" s="4"/>
    </row>
    <row r="54" spans="1:19" ht="12.75" customHeight="1">
      <c r="J54" s="6"/>
      <c r="S54" s="4"/>
    </row>
    <row r="55" spans="1:19" ht="13.5">
      <c r="J55" s="6"/>
      <c r="S55" s="5"/>
    </row>
    <row r="56" spans="1:19" ht="13.5">
      <c r="J56" s="6"/>
      <c r="S56" s="5"/>
    </row>
    <row r="57" spans="1:19" ht="13.5">
      <c r="J57" s="6"/>
      <c r="S57" s="3"/>
    </row>
    <row r="58" spans="1:19" ht="13.5">
      <c r="J58" s="6"/>
      <c r="S58" s="3"/>
    </row>
    <row r="59" spans="1:19">
      <c r="J59" s="40"/>
      <c r="S59" s="3"/>
    </row>
    <row r="60" spans="1:19">
      <c r="J60" s="3"/>
      <c r="S60" s="3"/>
    </row>
    <row r="61" spans="1:19">
      <c r="J61" s="3"/>
      <c r="S61" s="3"/>
    </row>
    <row r="62" spans="1:19">
      <c r="J62" s="3"/>
      <c r="S62" s="3"/>
    </row>
    <row r="63" spans="1:19">
      <c r="J63" s="3"/>
      <c r="S63" s="3"/>
    </row>
    <row r="64" spans="1:19">
      <c r="J64" s="3"/>
      <c r="S64" s="3"/>
    </row>
    <row r="65" spans="10:19">
      <c r="J65" s="3"/>
      <c r="S65" s="3"/>
    </row>
    <row r="66" spans="10:19">
      <c r="J66" s="3"/>
      <c r="S66" s="3"/>
    </row>
    <row r="67" spans="10:19">
      <c r="J67" s="3"/>
      <c r="S67" s="3"/>
    </row>
    <row r="68" spans="10:19">
      <c r="J68" s="3"/>
      <c r="S68" s="3"/>
    </row>
    <row r="69" spans="10:19">
      <c r="J69" s="3"/>
      <c r="S69" s="3"/>
    </row>
    <row r="70" spans="10:19">
      <c r="J70" s="3"/>
    </row>
  </sheetData>
  <sortState ref="K5:O16">
    <sortCondition ref="O5:O16"/>
  </sortState>
  <mergeCells count="7">
    <mergeCell ref="K2:O2"/>
    <mergeCell ref="K1:O1"/>
    <mergeCell ref="A1:I1"/>
    <mergeCell ref="A2:I2"/>
    <mergeCell ref="A23:I25"/>
    <mergeCell ref="A21:I21"/>
    <mergeCell ref="A22:I22"/>
  </mergeCells>
  <hyperlinks>
    <hyperlink ref="A28" r:id="rId1" display="Australia, Korea, Japan and New Zealand: OECD Health Statistics"/>
    <hyperlink ref="A29" r:id="rId2" display="OECD Average: OECD Family Database Indicator CO1.1"/>
    <hyperlink ref="A30" r:id="rId3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77" orientation="landscape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R70"/>
  <sheetViews>
    <sheetView showGridLines="0" zoomScale="115" zoomScaleNormal="115" workbookViewId="0">
      <selection sqref="A1:I1"/>
    </sheetView>
  </sheetViews>
  <sheetFormatPr defaultColWidth="9.140625" defaultRowHeight="12.75"/>
  <cols>
    <col min="1" max="1" width="9.85546875" style="1" customWidth="1"/>
    <col min="2" max="10" width="9.140625" style="1"/>
    <col min="11" max="11" width="25.140625" style="2" bestFit="1" customWidth="1"/>
    <col min="12" max="15" width="13" style="2" customWidth="1"/>
    <col min="16" max="16384" width="9.140625" style="1"/>
  </cols>
  <sheetData>
    <row r="1" spans="1:18" ht="16.5" customHeight="1">
      <c r="A1" s="117" t="s">
        <v>56</v>
      </c>
      <c r="B1" s="117"/>
      <c r="C1" s="117"/>
      <c r="D1" s="117"/>
      <c r="E1" s="117"/>
      <c r="F1" s="117"/>
      <c r="G1" s="117"/>
      <c r="H1" s="117"/>
      <c r="I1" s="117"/>
      <c r="J1" s="75"/>
      <c r="K1" s="115" t="s">
        <v>55</v>
      </c>
      <c r="L1" s="115"/>
      <c r="M1" s="115"/>
      <c r="N1" s="115"/>
      <c r="O1" s="115"/>
      <c r="P1" s="81"/>
    </row>
    <row r="2" spans="1:18" ht="13.5" customHeight="1" thickBot="1">
      <c r="A2" s="119" t="s">
        <v>35</v>
      </c>
      <c r="B2" s="119"/>
      <c r="C2" s="119"/>
      <c r="D2" s="119"/>
      <c r="E2" s="119"/>
      <c r="F2" s="119"/>
      <c r="G2" s="119"/>
      <c r="H2" s="119"/>
      <c r="I2" s="119"/>
      <c r="J2" s="76"/>
      <c r="K2" s="116" t="s">
        <v>35</v>
      </c>
      <c r="L2" s="116"/>
      <c r="M2" s="116"/>
      <c r="N2" s="116"/>
      <c r="O2" s="116"/>
      <c r="P2" s="81"/>
    </row>
    <row r="3" spans="1:18" ht="12.75" customHeight="1">
      <c r="A3" s="51"/>
      <c r="B3" s="51"/>
      <c r="C3" s="51"/>
      <c r="D3" s="51"/>
      <c r="E3" s="51"/>
      <c r="F3" s="51"/>
      <c r="G3" s="51"/>
      <c r="H3" s="51"/>
      <c r="I3" s="51"/>
      <c r="J3" s="76"/>
      <c r="K3" s="73"/>
      <c r="L3" s="73"/>
      <c r="M3" s="73"/>
      <c r="N3" s="73"/>
      <c r="O3" s="73"/>
      <c r="P3" s="81"/>
    </row>
    <row r="4" spans="1:18" ht="12.75" customHeight="1">
      <c r="A4" s="51"/>
      <c r="B4" s="51"/>
      <c r="C4" s="51"/>
      <c r="D4" s="51"/>
      <c r="E4" s="51"/>
      <c r="F4" s="51"/>
      <c r="G4" s="51"/>
      <c r="H4" s="51"/>
      <c r="I4" s="51"/>
      <c r="J4" s="76"/>
      <c r="K4" s="78"/>
      <c r="L4" s="79">
        <v>1970</v>
      </c>
      <c r="M4" s="79">
        <v>1990</v>
      </c>
      <c r="N4" s="79">
        <v>2010</v>
      </c>
      <c r="O4" s="79">
        <v>2019</v>
      </c>
      <c r="P4" s="81"/>
    </row>
    <row r="5" spans="1:18" ht="12.75" customHeight="1">
      <c r="A5" s="53"/>
      <c r="B5" s="53"/>
      <c r="C5" s="53"/>
      <c r="D5" s="53"/>
      <c r="E5" s="53"/>
      <c r="F5" s="53"/>
      <c r="G5" s="53"/>
      <c r="H5" s="53"/>
      <c r="I5" s="53"/>
      <c r="J5" s="76"/>
      <c r="K5" s="85" t="s">
        <v>2</v>
      </c>
      <c r="L5" s="105">
        <v>17.5</v>
      </c>
      <c r="M5" s="105">
        <v>6.3</v>
      </c>
      <c r="N5" s="107">
        <v>3.1984635873498601</v>
      </c>
      <c r="O5" s="107">
        <v>2.4623603029047101</v>
      </c>
      <c r="P5" s="81"/>
      <c r="Q5" s="2"/>
    </row>
    <row r="6" spans="1:18">
      <c r="A6" s="53"/>
      <c r="B6" s="53"/>
      <c r="C6" s="53"/>
      <c r="D6" s="53"/>
      <c r="E6" s="53"/>
      <c r="F6" s="53"/>
      <c r="G6" s="53"/>
      <c r="H6" s="53"/>
      <c r="I6" s="53"/>
      <c r="J6" s="76"/>
      <c r="K6" s="80" t="s">
        <v>16</v>
      </c>
      <c r="L6" s="106">
        <v>27.4</v>
      </c>
      <c r="M6" s="106">
        <v>7.7</v>
      </c>
      <c r="N6" s="106">
        <v>2.8279728002514499</v>
      </c>
      <c r="O6" s="106">
        <v>2.5405018072419399</v>
      </c>
      <c r="P6" s="81"/>
      <c r="Q6" s="2"/>
    </row>
    <row r="7" spans="1:18">
      <c r="A7" s="58"/>
      <c r="B7" s="58"/>
      <c r="C7" s="58"/>
      <c r="D7" s="58"/>
      <c r="E7" s="58"/>
      <c r="F7" s="58"/>
      <c r="G7" s="58"/>
      <c r="H7" s="58"/>
      <c r="I7" s="58"/>
      <c r="J7" s="76"/>
      <c r="K7" s="47" t="s">
        <v>1</v>
      </c>
      <c r="L7" s="107">
        <v>52.8</v>
      </c>
      <c r="M7" s="107">
        <v>7.1</v>
      </c>
      <c r="N7" s="107">
        <v>4.1230983238844301</v>
      </c>
      <c r="O7" s="107">
        <v>3.1906175145605702</v>
      </c>
      <c r="P7" s="81"/>
      <c r="Q7" s="2"/>
    </row>
    <row r="8" spans="1:18">
      <c r="A8" s="58"/>
      <c r="B8" s="58"/>
      <c r="C8" s="58"/>
      <c r="D8" s="58"/>
      <c r="E8" s="58"/>
      <c r="F8" s="58"/>
      <c r="G8" s="58"/>
      <c r="H8" s="58"/>
      <c r="I8" s="58"/>
      <c r="J8" s="72"/>
      <c r="K8" s="80" t="s">
        <v>25</v>
      </c>
      <c r="L8" s="106">
        <v>21.4</v>
      </c>
      <c r="M8" s="106">
        <v>9.1999999999999993</v>
      </c>
      <c r="N8" s="106">
        <v>4.77212430322193</v>
      </c>
      <c r="O8" s="106">
        <v>3.60461929552842</v>
      </c>
      <c r="P8" s="81"/>
      <c r="Q8" s="2"/>
    </row>
    <row r="9" spans="1:18">
      <c r="A9" s="58"/>
      <c r="B9" s="58"/>
      <c r="C9" s="58"/>
      <c r="D9" s="58"/>
      <c r="E9" s="58"/>
      <c r="F9" s="58"/>
      <c r="G9" s="58"/>
      <c r="H9" s="58"/>
      <c r="I9" s="58"/>
      <c r="J9" s="72"/>
      <c r="K9" s="47" t="s">
        <v>26</v>
      </c>
      <c r="L9" s="107">
        <v>20.8</v>
      </c>
      <c r="M9" s="107">
        <v>11.2</v>
      </c>
      <c r="N9" s="107">
        <v>6.1447906530732297</v>
      </c>
      <c r="O9" s="107">
        <v>4.7402253513948196</v>
      </c>
      <c r="P9" s="81"/>
      <c r="Q9" s="2"/>
    </row>
    <row r="10" spans="1:18">
      <c r="A10" s="58"/>
      <c r="B10" s="58"/>
      <c r="C10" s="58"/>
      <c r="D10" s="58"/>
      <c r="E10" s="58"/>
      <c r="F10" s="58"/>
      <c r="G10" s="58"/>
      <c r="H10" s="58"/>
      <c r="I10" s="58"/>
      <c r="J10" s="72"/>
      <c r="K10" s="80" t="s">
        <v>12</v>
      </c>
      <c r="L10" s="106">
        <v>111.5</v>
      </c>
      <c r="M10" s="106">
        <v>53.8</v>
      </c>
      <c r="N10" s="106">
        <v>15.762581108780299</v>
      </c>
      <c r="O10" s="106">
        <v>7.9004377553362701</v>
      </c>
      <c r="P10" s="81"/>
      <c r="R10" s="2"/>
    </row>
    <row r="11" spans="1:18">
      <c r="A11" s="58"/>
      <c r="B11" s="58"/>
      <c r="C11" s="58"/>
      <c r="D11" s="58"/>
      <c r="E11" s="58"/>
      <c r="F11" s="58"/>
      <c r="G11" s="58"/>
      <c r="H11" s="58"/>
      <c r="I11" s="58"/>
      <c r="J11" s="72"/>
      <c r="K11" s="47" t="s">
        <v>40</v>
      </c>
      <c r="L11" s="107">
        <v>53.3</v>
      </c>
      <c r="M11" s="107">
        <v>16.600000000000001</v>
      </c>
      <c r="N11" s="107">
        <v>8.0588183325733507</v>
      </c>
      <c r="O11" s="107">
        <v>8.5514906597001605</v>
      </c>
      <c r="P11" s="81"/>
      <c r="Q11" s="2"/>
    </row>
    <row r="12" spans="1:18">
      <c r="A12" s="58"/>
      <c r="B12" s="58"/>
      <c r="C12" s="58"/>
      <c r="D12" s="58"/>
      <c r="E12" s="58"/>
      <c r="F12" s="58"/>
      <c r="G12" s="58"/>
      <c r="H12" s="58"/>
      <c r="I12" s="58"/>
      <c r="J12" s="72"/>
      <c r="K12" s="80" t="s">
        <v>17</v>
      </c>
      <c r="L12" s="106">
        <v>98.6</v>
      </c>
      <c r="M12" s="106">
        <v>36.9</v>
      </c>
      <c r="N12" s="106">
        <v>13.5837365659591</v>
      </c>
      <c r="O12" s="106">
        <v>9.0147037932328402</v>
      </c>
      <c r="P12" s="81"/>
      <c r="R12" s="2"/>
    </row>
    <row r="13" spans="1:18">
      <c r="A13" s="58"/>
      <c r="B13" s="58"/>
      <c r="C13" s="58"/>
      <c r="D13" s="58"/>
      <c r="E13" s="58"/>
      <c r="F13" s="58"/>
      <c r="G13" s="58"/>
      <c r="H13" s="58"/>
      <c r="I13" s="58"/>
      <c r="J13" s="72"/>
      <c r="K13" s="47" t="s">
        <v>47</v>
      </c>
      <c r="L13" s="107"/>
      <c r="M13" s="107">
        <v>108.076722791595</v>
      </c>
      <c r="N13" s="107">
        <v>30.171822638361501</v>
      </c>
      <c r="O13" s="107">
        <v>15.630880923074001</v>
      </c>
      <c r="P13" s="81"/>
      <c r="Q13" s="2"/>
    </row>
    <row r="14" spans="1:18">
      <c r="A14" s="58"/>
      <c r="B14" s="58"/>
      <c r="C14" s="58"/>
      <c r="D14" s="58"/>
      <c r="E14" s="58"/>
      <c r="F14" s="58"/>
      <c r="G14" s="58"/>
      <c r="H14" s="58"/>
      <c r="I14" s="58"/>
      <c r="J14" s="72"/>
      <c r="K14" s="80" t="s">
        <v>27</v>
      </c>
      <c r="L14" s="106">
        <v>81.8</v>
      </c>
      <c r="M14" s="106">
        <v>51.5</v>
      </c>
      <c r="N14" s="106">
        <v>22.8528975825771</v>
      </c>
      <c r="O14" s="106">
        <v>19.935167222633101</v>
      </c>
      <c r="P14" s="81"/>
      <c r="Q14" s="2"/>
    </row>
    <row r="15" spans="1:18">
      <c r="A15" s="58"/>
      <c r="B15" s="58"/>
      <c r="C15" s="58"/>
      <c r="D15" s="58"/>
      <c r="E15" s="58"/>
      <c r="F15" s="58"/>
      <c r="G15" s="58"/>
      <c r="H15" s="58"/>
      <c r="I15" s="58"/>
      <c r="J15" s="72"/>
      <c r="K15" s="48" t="s">
        <v>38</v>
      </c>
      <c r="L15" s="108">
        <v>165</v>
      </c>
      <c r="M15" s="108">
        <v>84</v>
      </c>
      <c r="N15" s="108">
        <v>33.892171130726702</v>
      </c>
      <c r="O15" s="108">
        <v>23.881256222112398</v>
      </c>
      <c r="P15" s="81"/>
      <c r="R15" s="2"/>
    </row>
    <row r="16" spans="1:18">
      <c r="A16" s="58"/>
      <c r="B16" s="58"/>
      <c r="C16" s="58"/>
      <c r="D16" s="58"/>
      <c r="E16" s="58"/>
      <c r="F16" s="58"/>
      <c r="G16" s="58"/>
      <c r="H16" s="58"/>
      <c r="I16" s="58"/>
      <c r="J16" s="72"/>
      <c r="K16" s="80"/>
      <c r="L16" s="80"/>
      <c r="M16" s="82"/>
      <c r="N16" s="80"/>
      <c r="O16" s="82"/>
      <c r="P16" s="81"/>
    </row>
    <row r="17" spans="1:16">
      <c r="A17" s="58"/>
      <c r="B17" s="58"/>
      <c r="C17" s="58"/>
      <c r="D17" s="58"/>
      <c r="E17" s="58"/>
      <c r="F17" s="58"/>
      <c r="G17" s="58"/>
      <c r="H17" s="58"/>
      <c r="I17" s="58"/>
      <c r="J17" s="72"/>
      <c r="K17" s="80"/>
      <c r="L17" s="80"/>
      <c r="M17" s="80"/>
      <c r="N17" s="80"/>
      <c r="O17" s="80"/>
      <c r="P17" s="81"/>
    </row>
    <row r="18" spans="1:16">
      <c r="A18" s="58"/>
      <c r="B18" s="58"/>
      <c r="C18" s="58"/>
      <c r="D18" s="58"/>
      <c r="E18" s="58"/>
      <c r="F18" s="58"/>
      <c r="G18" s="58"/>
      <c r="H18" s="58"/>
      <c r="I18" s="58"/>
      <c r="J18" s="72"/>
      <c r="K18" s="80"/>
      <c r="L18" s="80"/>
      <c r="M18" s="80"/>
      <c r="N18" s="80"/>
      <c r="O18" s="80"/>
      <c r="P18" s="81"/>
    </row>
    <row r="19" spans="1:16" ht="12.75" customHeight="1">
      <c r="A19" s="58"/>
      <c r="B19" s="58"/>
      <c r="C19" s="58"/>
      <c r="D19" s="58"/>
      <c r="E19" s="58"/>
      <c r="F19" s="58"/>
      <c r="G19" s="58"/>
      <c r="H19" s="58"/>
      <c r="I19" s="58"/>
      <c r="J19" s="72"/>
      <c r="K19" s="83"/>
      <c r="L19" s="83"/>
      <c r="M19" s="83"/>
      <c r="N19" s="83"/>
      <c r="O19" s="83"/>
      <c r="P19" s="81"/>
    </row>
    <row r="20" spans="1:16">
      <c r="A20" s="67" t="s">
        <v>28</v>
      </c>
      <c r="B20" s="73"/>
      <c r="C20" s="73"/>
      <c r="D20" s="73"/>
      <c r="E20" s="73"/>
      <c r="F20" s="73"/>
      <c r="G20" s="73"/>
      <c r="H20" s="50"/>
      <c r="I20" s="50"/>
      <c r="J20" s="72"/>
      <c r="K20" s="83"/>
      <c r="L20" s="83"/>
      <c r="M20" s="83"/>
      <c r="N20" s="83"/>
      <c r="O20" s="83"/>
      <c r="P20" s="81"/>
    </row>
    <row r="21" spans="1:16" ht="12.75" customHeight="1">
      <c r="A21" s="71" t="s">
        <v>37</v>
      </c>
      <c r="B21" s="44"/>
      <c r="C21" s="44"/>
      <c r="D21" s="44"/>
      <c r="E21" s="44"/>
      <c r="F21" s="44"/>
      <c r="G21" s="44"/>
      <c r="H21" s="44"/>
      <c r="I21" s="44"/>
      <c r="J21" s="72"/>
      <c r="K21" s="83"/>
      <c r="L21" s="83"/>
      <c r="M21" s="83"/>
      <c r="N21" s="83"/>
      <c r="O21" s="83"/>
      <c r="P21" s="81"/>
    </row>
    <row r="22" spans="1:16" ht="12.75" customHeight="1">
      <c r="A22" s="50"/>
      <c r="B22" s="50"/>
      <c r="C22" s="50"/>
      <c r="D22" s="50"/>
      <c r="E22" s="50"/>
      <c r="F22" s="50"/>
      <c r="G22" s="50"/>
      <c r="H22" s="50"/>
      <c r="I22" s="50"/>
      <c r="J22" s="72"/>
      <c r="K22" s="83"/>
      <c r="L22" s="83"/>
      <c r="M22" s="83"/>
      <c r="N22" s="83"/>
      <c r="O22" s="83"/>
      <c r="P22" s="81"/>
    </row>
    <row r="23" spans="1:16" ht="12.75" customHeight="1">
      <c r="A23" s="50"/>
      <c r="B23" s="50"/>
      <c r="C23" s="50"/>
      <c r="D23" s="50"/>
      <c r="E23" s="50"/>
      <c r="F23" s="50"/>
      <c r="G23" s="50"/>
      <c r="H23" s="50"/>
      <c r="I23" s="50"/>
      <c r="J23" s="72"/>
      <c r="K23" s="83"/>
      <c r="L23" s="83"/>
      <c r="M23" s="83"/>
      <c r="N23" s="83"/>
      <c r="O23" s="83"/>
      <c r="P23" s="81"/>
    </row>
    <row r="24" spans="1:16" ht="12.75" customHeight="1">
      <c r="A24" s="50"/>
      <c r="B24" s="50"/>
      <c r="C24" s="50"/>
      <c r="D24" s="50"/>
      <c r="E24" s="50"/>
      <c r="F24" s="50"/>
      <c r="G24" s="50"/>
      <c r="H24" s="50"/>
      <c r="I24" s="50"/>
      <c r="J24" s="76"/>
      <c r="K24" s="83"/>
      <c r="L24" s="83"/>
      <c r="M24" s="83"/>
      <c r="N24" s="83"/>
      <c r="O24" s="83"/>
      <c r="P24" s="81"/>
    </row>
    <row r="25" spans="1:16" ht="12.75" customHeight="1">
      <c r="A25"/>
      <c r="B25"/>
      <c r="C25"/>
      <c r="D25"/>
      <c r="E25"/>
      <c r="F25"/>
      <c r="G25"/>
      <c r="H25"/>
      <c r="I25"/>
      <c r="J25" s="37"/>
      <c r="K25" s="83"/>
      <c r="L25" s="83"/>
      <c r="M25" s="83"/>
      <c r="N25" s="83"/>
      <c r="O25" s="83"/>
    </row>
    <row r="26" spans="1:16" ht="12.75" customHeight="1">
      <c r="A26"/>
      <c r="B26"/>
      <c r="C26"/>
      <c r="D26"/>
      <c r="E26"/>
      <c r="F26"/>
      <c r="G26"/>
      <c r="H26"/>
      <c r="I26"/>
      <c r="J26" s="4"/>
      <c r="K26"/>
      <c r="L26"/>
      <c r="M26"/>
      <c r="N26"/>
      <c r="O26"/>
    </row>
    <row r="27" spans="1:16" ht="12.75" customHeight="1">
      <c r="A27"/>
      <c r="B27"/>
      <c r="C27"/>
      <c r="D27"/>
      <c r="E27"/>
      <c r="F27"/>
      <c r="G27"/>
      <c r="H27"/>
      <c r="I27"/>
      <c r="J27" s="4"/>
      <c r="K27"/>
      <c r="L27"/>
      <c r="M27"/>
      <c r="N27"/>
      <c r="O27"/>
    </row>
    <row r="28" spans="1:16" ht="12.75" customHeight="1">
      <c r="A28"/>
      <c r="B28"/>
      <c r="C28"/>
      <c r="D28"/>
      <c r="E28"/>
      <c r="F28"/>
      <c r="G28"/>
      <c r="H28"/>
      <c r="I28"/>
      <c r="J28" s="39"/>
    </row>
    <row r="29" spans="1:16" ht="12.75" customHeight="1">
      <c r="A29"/>
      <c r="B29"/>
      <c r="C29"/>
      <c r="D29"/>
      <c r="E29"/>
      <c r="F29"/>
      <c r="G29"/>
      <c r="H29"/>
      <c r="I29"/>
      <c r="J29"/>
    </row>
    <row r="30" spans="1:16" ht="12.75" customHeight="1">
      <c r="A30"/>
      <c r="B30"/>
      <c r="C30"/>
      <c r="D30"/>
      <c r="E30"/>
      <c r="F30"/>
      <c r="G30"/>
      <c r="H30"/>
      <c r="I30"/>
      <c r="J30"/>
    </row>
    <row r="31" spans="1:16" ht="12.75" customHeight="1">
      <c r="A31"/>
      <c r="B31"/>
      <c r="C31"/>
      <c r="D31"/>
      <c r="E31"/>
      <c r="F31"/>
      <c r="G31"/>
      <c r="H31"/>
      <c r="I31"/>
      <c r="J31"/>
    </row>
    <row r="32" spans="1:1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12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12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12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3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3.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3.5" customHeight="1">
      <c r="A41" s="3"/>
      <c r="B41" s="3"/>
      <c r="C41" s="3"/>
      <c r="D41" s="3"/>
      <c r="E41" s="3"/>
      <c r="F41" s="3"/>
      <c r="G41" s="3"/>
      <c r="H41" s="3"/>
      <c r="I41"/>
      <c r="J41"/>
      <c r="K41"/>
      <c r="L41"/>
      <c r="M41"/>
      <c r="N41"/>
      <c r="O41"/>
    </row>
    <row r="42" spans="1:15">
      <c r="A42" s="3"/>
      <c r="B42" s="3"/>
      <c r="C42" s="3"/>
      <c r="D42" s="3"/>
      <c r="E42" s="3"/>
      <c r="F42" s="3"/>
      <c r="G42" s="3"/>
      <c r="H42" s="3"/>
      <c r="I42"/>
      <c r="J42"/>
      <c r="K42"/>
      <c r="L42"/>
      <c r="M42"/>
      <c r="N42"/>
      <c r="O42"/>
    </row>
    <row r="43" spans="1:15">
      <c r="A43" s="3"/>
      <c r="B43" s="3"/>
      <c r="C43" s="3"/>
      <c r="D43" s="3"/>
      <c r="E43" s="3"/>
      <c r="F43" s="3"/>
      <c r="G43" s="3"/>
      <c r="H43" s="3"/>
      <c r="I43"/>
      <c r="J43"/>
      <c r="K43"/>
      <c r="L43"/>
      <c r="M43"/>
      <c r="N43"/>
      <c r="O43"/>
    </row>
    <row r="44" spans="1:15" ht="13.5" customHeight="1">
      <c r="A44" s="3"/>
      <c r="B44" s="3"/>
      <c r="C44" s="3"/>
      <c r="D44" s="3"/>
      <c r="E44" s="3"/>
      <c r="F44" s="3"/>
      <c r="G44" s="3"/>
      <c r="H44" s="3"/>
      <c r="I44"/>
      <c r="J44"/>
      <c r="K44"/>
      <c r="L44"/>
      <c r="M44"/>
      <c r="N44"/>
      <c r="O44"/>
    </row>
    <row r="45" spans="1:15" ht="13.5" customHeight="1">
      <c r="A45" s="3"/>
      <c r="B45" s="3"/>
      <c r="C45" s="3"/>
      <c r="D45" s="3"/>
      <c r="E45" s="3"/>
      <c r="F45" s="3"/>
      <c r="G45" s="3"/>
      <c r="H45" s="3"/>
      <c r="I45"/>
      <c r="J45"/>
      <c r="K45"/>
      <c r="L45"/>
      <c r="M45"/>
      <c r="N45"/>
      <c r="O45"/>
    </row>
    <row r="46" spans="1:15" ht="13.5" customHeight="1">
      <c r="A46" s="3"/>
      <c r="B46" s="3"/>
      <c r="C46" s="3"/>
      <c r="D46" s="3"/>
      <c r="E46" s="3"/>
      <c r="F46" s="3"/>
      <c r="G46" s="3"/>
      <c r="H46" s="3"/>
      <c r="I46"/>
      <c r="J46"/>
      <c r="K46"/>
      <c r="L46"/>
      <c r="M46"/>
      <c r="N46"/>
      <c r="O46"/>
    </row>
    <row r="47" spans="1:15" ht="13.5" customHeight="1">
      <c r="J47" s="4"/>
      <c r="K47"/>
      <c r="L47"/>
      <c r="M47"/>
      <c r="N47"/>
      <c r="O47"/>
    </row>
    <row r="48" spans="1:15" ht="12.75" customHeight="1">
      <c r="J48" s="4"/>
    </row>
    <row r="49" spans="10:10" ht="12.75" customHeight="1">
      <c r="J49" s="4"/>
    </row>
    <row r="50" spans="10:10" ht="13.5" customHeight="1">
      <c r="J50" s="4"/>
    </row>
    <row r="51" spans="10:10" ht="13.5" customHeight="1">
      <c r="J51" s="4"/>
    </row>
    <row r="52" spans="10:10" ht="13.5" customHeight="1">
      <c r="J52" s="4"/>
    </row>
    <row r="53" spans="10:10" ht="12.75" customHeight="1">
      <c r="J53" s="4"/>
    </row>
    <row r="54" spans="10:10" ht="12.75" customHeight="1">
      <c r="J54" s="4"/>
    </row>
    <row r="55" spans="10:10" ht="12.75" customHeight="1">
      <c r="J55" s="4"/>
    </row>
    <row r="56" spans="10:10" ht="13.5">
      <c r="J56" s="6"/>
    </row>
    <row r="57" spans="10:10" ht="13.5">
      <c r="J57" s="6"/>
    </row>
    <row r="58" spans="10:10" ht="13.5">
      <c r="J58" s="6"/>
    </row>
    <row r="59" spans="10:10">
      <c r="J59" s="40"/>
    </row>
    <row r="60" spans="10:10">
      <c r="J60" s="3"/>
    </row>
    <row r="61" spans="10:10">
      <c r="J61" s="3"/>
    </row>
    <row r="62" spans="10:10">
      <c r="J62" s="3"/>
    </row>
    <row r="63" spans="10:10">
      <c r="J63" s="3"/>
    </row>
    <row r="64" spans="10:10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</sheetData>
  <sortState ref="K6:O15">
    <sortCondition ref="O6:O15"/>
  </sortState>
  <mergeCells count="4">
    <mergeCell ref="A1:I1"/>
    <mergeCell ref="K1:O1"/>
    <mergeCell ref="A2:I2"/>
    <mergeCell ref="K2:O2"/>
  </mergeCells>
  <hyperlinks>
    <hyperlink ref="A21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G60"/>
  <sheetViews>
    <sheetView showGridLines="0" zoomScale="85" zoomScaleNormal="85" workbookViewId="0">
      <pane xSplit="5" ySplit="4" topLeftCell="F5" activePane="bottomRight" state="frozen"/>
      <selection activeCell="AM8" sqref="AM8"/>
      <selection pane="topRight" activeCell="AM8" sqref="AM8"/>
      <selection pane="bottomLeft" activeCell="AM8" sqref="AM8"/>
      <selection pane="bottomRight" activeCell="F5" sqref="F5"/>
    </sheetView>
  </sheetViews>
  <sheetFormatPr defaultColWidth="4.85546875" defaultRowHeight="12.75"/>
  <cols>
    <col min="1" max="1" width="12" style="9" customWidth="1"/>
    <col min="2" max="3" width="4.85546875" style="34"/>
    <col min="4" max="4" width="24.42578125" style="34" customWidth="1"/>
    <col min="5" max="5" width="2.28515625" style="34" customWidth="1"/>
    <col min="6" max="47" width="5.140625" style="34" customWidth="1"/>
    <col min="48" max="60" width="5.140625" style="12" customWidth="1"/>
    <col min="61" max="62" width="5.140625" style="12" bestFit="1" customWidth="1"/>
    <col min="63" max="64" width="5.140625" style="12" customWidth="1"/>
    <col min="65" max="65" width="5.140625" style="12" bestFit="1" customWidth="1"/>
    <col min="66" max="110" width="4.85546875" style="12"/>
    <col min="111" max="111" width="4.85546875" style="13"/>
    <col min="112" max="16384" width="4.85546875" style="9"/>
  </cols>
  <sheetData>
    <row r="1" spans="1:111" s="88" customFormat="1" ht="15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7"/>
    </row>
    <row r="2" spans="1:111" ht="13.5" thickBot="1">
      <c r="A2" s="123" t="s">
        <v>21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DG2" s="12"/>
    </row>
    <row r="3" spans="1:111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</row>
    <row r="4" spans="1:111">
      <c r="A4" s="18" t="s">
        <v>4</v>
      </c>
      <c r="B4" s="18" t="s">
        <v>3</v>
      </c>
      <c r="C4" s="124"/>
      <c r="D4" s="124"/>
      <c r="E4" s="99"/>
      <c r="F4" s="18">
        <v>1960</v>
      </c>
      <c r="G4" s="18">
        <v>1961</v>
      </c>
      <c r="H4" s="18">
        <v>1962</v>
      </c>
      <c r="I4" s="18">
        <v>1963</v>
      </c>
      <c r="J4" s="18">
        <v>1964</v>
      </c>
      <c r="K4" s="18">
        <v>1965</v>
      </c>
      <c r="L4" s="18">
        <v>1966</v>
      </c>
      <c r="M4" s="18">
        <v>1967</v>
      </c>
      <c r="N4" s="18">
        <v>1968</v>
      </c>
      <c r="O4" s="18">
        <v>1969</v>
      </c>
      <c r="P4" s="18">
        <v>1970</v>
      </c>
      <c r="Q4" s="18">
        <v>1971</v>
      </c>
      <c r="R4" s="18">
        <v>1972</v>
      </c>
      <c r="S4" s="18">
        <v>1973</v>
      </c>
      <c r="T4" s="18">
        <v>1974</v>
      </c>
      <c r="U4" s="18">
        <v>1975</v>
      </c>
      <c r="V4" s="18">
        <v>1976</v>
      </c>
      <c r="W4" s="18">
        <v>1977</v>
      </c>
      <c r="X4" s="18">
        <v>1978</v>
      </c>
      <c r="Y4" s="18">
        <v>1979</v>
      </c>
      <c r="Z4" s="18">
        <v>1980</v>
      </c>
      <c r="AA4" s="18">
        <v>1981</v>
      </c>
      <c r="AB4" s="18">
        <v>1982</v>
      </c>
      <c r="AC4" s="18">
        <v>1983</v>
      </c>
      <c r="AD4" s="18">
        <v>1984</v>
      </c>
      <c r="AE4" s="18">
        <v>1985</v>
      </c>
      <c r="AF4" s="18">
        <v>1986</v>
      </c>
      <c r="AG4" s="18">
        <v>1987</v>
      </c>
      <c r="AH4" s="18">
        <v>1988</v>
      </c>
      <c r="AI4" s="18">
        <v>1989</v>
      </c>
      <c r="AJ4" s="18">
        <v>1990</v>
      </c>
      <c r="AK4" s="18">
        <v>1991</v>
      </c>
      <c r="AL4" s="18">
        <v>1992</v>
      </c>
      <c r="AM4" s="18">
        <v>1993</v>
      </c>
      <c r="AN4" s="18">
        <v>1994</v>
      </c>
      <c r="AO4" s="18">
        <v>1995</v>
      </c>
      <c r="AP4" s="18">
        <v>1996</v>
      </c>
      <c r="AQ4" s="18">
        <v>1997</v>
      </c>
      <c r="AR4" s="18">
        <v>1998</v>
      </c>
      <c r="AS4" s="18">
        <v>1999</v>
      </c>
      <c r="AT4" s="18">
        <v>2000</v>
      </c>
      <c r="AU4" s="18">
        <v>2001</v>
      </c>
      <c r="AV4" s="18">
        <v>2002</v>
      </c>
      <c r="AW4" s="18">
        <v>2003</v>
      </c>
      <c r="AX4" s="18">
        <v>2004</v>
      </c>
      <c r="AY4" s="18">
        <v>2005</v>
      </c>
      <c r="AZ4" s="18">
        <v>2006</v>
      </c>
      <c r="BA4" s="18">
        <v>2007</v>
      </c>
      <c r="BB4" s="18">
        <v>2008</v>
      </c>
      <c r="BC4" s="18">
        <v>2009</v>
      </c>
      <c r="BD4" s="18">
        <v>2010</v>
      </c>
      <c r="BE4" s="18">
        <v>2011</v>
      </c>
      <c r="BF4" s="18">
        <v>2012</v>
      </c>
      <c r="BG4" s="18">
        <v>2013</v>
      </c>
      <c r="BH4" s="18">
        <v>2014</v>
      </c>
      <c r="BI4" s="18">
        <v>2015</v>
      </c>
      <c r="BJ4" s="18">
        <v>2016</v>
      </c>
      <c r="BK4" s="18">
        <v>2017</v>
      </c>
      <c r="BL4" s="18">
        <v>2018</v>
      </c>
      <c r="BM4" s="18">
        <v>2019</v>
      </c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</row>
    <row r="5" spans="1:111">
      <c r="A5" s="125" t="s">
        <v>25</v>
      </c>
      <c r="B5" s="125"/>
      <c r="C5" s="127" t="s">
        <v>6</v>
      </c>
      <c r="D5" s="127"/>
      <c r="E5" s="19"/>
      <c r="F5" s="19">
        <v>20.2</v>
      </c>
      <c r="G5" s="19">
        <v>19.5</v>
      </c>
      <c r="H5" s="19">
        <v>20.399999999999999</v>
      </c>
      <c r="I5" s="19">
        <v>19.5</v>
      </c>
      <c r="J5" s="20">
        <v>19.100000000000001</v>
      </c>
      <c r="K5" s="20">
        <v>18.5</v>
      </c>
      <c r="L5" s="20">
        <v>18.7</v>
      </c>
      <c r="M5" s="20">
        <v>18.3</v>
      </c>
      <c r="N5" s="20">
        <v>17.8</v>
      </c>
      <c r="O5" s="20">
        <v>17.899999999999999</v>
      </c>
      <c r="P5" s="20">
        <v>17.899999999999999</v>
      </c>
      <c r="Q5" s="20">
        <v>17.3</v>
      </c>
      <c r="R5" s="20">
        <v>16.7</v>
      </c>
      <c r="S5" s="20">
        <v>16.5</v>
      </c>
      <c r="T5" s="20">
        <v>16.100000000000001</v>
      </c>
      <c r="U5" s="20">
        <v>14.3</v>
      </c>
      <c r="V5" s="20">
        <v>13.8</v>
      </c>
      <c r="W5" s="20">
        <v>12.5</v>
      </c>
      <c r="X5" s="20">
        <v>12.2</v>
      </c>
      <c r="Y5" s="20">
        <v>11.4</v>
      </c>
      <c r="Z5" s="20">
        <v>10.7</v>
      </c>
      <c r="AA5" s="20">
        <v>10</v>
      </c>
      <c r="AB5" s="20">
        <v>10.3</v>
      </c>
      <c r="AC5" s="20">
        <v>9.6</v>
      </c>
      <c r="AD5" s="20">
        <v>9.1999999999999993</v>
      </c>
      <c r="AE5" s="20">
        <v>9.9</v>
      </c>
      <c r="AF5" s="20">
        <v>8.8000000000000007</v>
      </c>
      <c r="AG5" s="20">
        <v>8.6999999999999993</v>
      </c>
      <c r="AH5" s="20">
        <v>8.6999999999999993</v>
      </c>
      <c r="AI5" s="20">
        <v>8</v>
      </c>
      <c r="AJ5" s="20">
        <v>8.1999999999999993</v>
      </c>
      <c r="AK5" s="20">
        <v>7.1</v>
      </c>
      <c r="AL5" s="20">
        <v>7</v>
      </c>
      <c r="AM5" s="20">
        <v>6.1</v>
      </c>
      <c r="AN5" s="20">
        <v>5.9</v>
      </c>
      <c r="AO5" s="20">
        <v>5.7</v>
      </c>
      <c r="AP5" s="20">
        <v>5.8</v>
      </c>
      <c r="AQ5" s="20">
        <v>5.3</v>
      </c>
      <c r="AR5" s="20">
        <v>5</v>
      </c>
      <c r="AS5" s="20">
        <v>5.7</v>
      </c>
      <c r="AT5" s="20">
        <v>5.2</v>
      </c>
      <c r="AU5" s="20">
        <v>5.3</v>
      </c>
      <c r="AV5" s="21">
        <v>5</v>
      </c>
      <c r="AW5" s="21">
        <v>4.8</v>
      </c>
      <c r="AX5" s="21">
        <v>4.7</v>
      </c>
      <c r="AY5" s="21">
        <v>4.9000000000000004</v>
      </c>
      <c r="AZ5" s="21">
        <v>4.7</v>
      </c>
      <c r="BA5" s="21">
        <v>4.0999999999999996</v>
      </c>
      <c r="BB5" s="21">
        <v>4.0999999999999996</v>
      </c>
      <c r="BC5" s="21">
        <v>4.2</v>
      </c>
      <c r="BD5" s="21">
        <v>4.0999999999999996</v>
      </c>
      <c r="BE5" s="21">
        <v>3.8</v>
      </c>
      <c r="BF5" s="21">
        <v>3.3</v>
      </c>
      <c r="BG5" s="21">
        <v>3.6</v>
      </c>
      <c r="BH5" s="21">
        <v>3.4</v>
      </c>
      <c r="BI5" s="21">
        <v>3.2</v>
      </c>
      <c r="BJ5" s="21">
        <v>3.1</v>
      </c>
      <c r="BK5" s="110">
        <v>3.3</v>
      </c>
      <c r="BL5" s="110">
        <v>3.1</v>
      </c>
      <c r="BM5" s="110">
        <v>3.3</v>
      </c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</row>
    <row r="6" spans="1:111">
      <c r="A6" s="126"/>
      <c r="B6" s="126"/>
      <c r="C6" s="97" t="s">
        <v>5</v>
      </c>
      <c r="D6" s="93" t="s">
        <v>7</v>
      </c>
      <c r="E6" s="93"/>
      <c r="F6" s="93">
        <v>14.6</v>
      </c>
      <c r="G6" s="93">
        <v>14</v>
      </c>
      <c r="H6" s="93">
        <v>14.7</v>
      </c>
      <c r="I6" s="93">
        <v>14.3</v>
      </c>
      <c r="J6" s="23">
        <v>13.6</v>
      </c>
      <c r="K6" s="23">
        <v>13.2</v>
      </c>
      <c r="L6" s="23">
        <v>13.1</v>
      </c>
      <c r="M6" s="23">
        <v>13.3</v>
      </c>
      <c r="N6" s="23">
        <v>12.9</v>
      </c>
      <c r="O6" s="23">
        <v>13</v>
      </c>
      <c r="P6" s="23">
        <v>12.9</v>
      </c>
      <c r="Q6" s="23">
        <v>12.2</v>
      </c>
      <c r="R6" s="23">
        <v>12</v>
      </c>
      <c r="S6" s="23">
        <v>11.8</v>
      </c>
      <c r="T6" s="23">
        <v>11.6</v>
      </c>
      <c r="U6" s="23">
        <v>10</v>
      </c>
      <c r="V6" s="23">
        <v>9.9</v>
      </c>
      <c r="W6" s="23">
        <v>8.6999999999999993</v>
      </c>
      <c r="X6" s="23">
        <v>8.1999999999999993</v>
      </c>
      <c r="Y6" s="23">
        <v>7.6</v>
      </c>
      <c r="Z6" s="23">
        <v>7.1</v>
      </c>
      <c r="AA6" s="23">
        <v>6.4</v>
      </c>
      <c r="AB6" s="23">
        <v>6.7</v>
      </c>
      <c r="AC6" s="23">
        <v>6</v>
      </c>
      <c r="AD6" s="23">
        <v>5.5</v>
      </c>
      <c r="AE6" s="23">
        <v>6.2</v>
      </c>
      <c r="AF6" s="23">
        <v>5.4</v>
      </c>
      <c r="AG6" s="23">
        <v>5.0999999999999996</v>
      </c>
      <c r="AH6" s="23">
        <v>5.3</v>
      </c>
      <c r="AI6" s="23">
        <v>4.7</v>
      </c>
      <c r="AJ6" s="23">
        <v>4.9000000000000004</v>
      </c>
      <c r="AK6" s="23">
        <v>4.4000000000000004</v>
      </c>
      <c r="AL6" s="23">
        <v>4.5999999999999996</v>
      </c>
      <c r="AM6" s="23">
        <v>3.9</v>
      </c>
      <c r="AN6" s="23">
        <v>3.9</v>
      </c>
      <c r="AO6" s="23">
        <v>3.7</v>
      </c>
      <c r="AP6" s="23">
        <v>3.8</v>
      </c>
      <c r="AQ6" s="23">
        <v>3.6</v>
      </c>
      <c r="AR6" s="23">
        <v>3.4</v>
      </c>
      <c r="AS6" s="23">
        <v>3.8</v>
      </c>
      <c r="AT6" s="23">
        <v>3.5</v>
      </c>
      <c r="AU6" s="23">
        <v>3.7</v>
      </c>
      <c r="AV6" s="23">
        <v>3.4</v>
      </c>
      <c r="AW6" s="23">
        <v>3.4</v>
      </c>
      <c r="AX6" s="23">
        <v>3.2</v>
      </c>
      <c r="AY6" s="23">
        <v>3.5</v>
      </c>
      <c r="AZ6" s="23">
        <v>3.2</v>
      </c>
      <c r="BA6" s="23">
        <v>2.9</v>
      </c>
      <c r="BB6" s="23">
        <v>2.8</v>
      </c>
      <c r="BC6" s="23">
        <v>3</v>
      </c>
      <c r="BD6" s="23">
        <v>2.8</v>
      </c>
      <c r="BE6" s="23">
        <v>2.7</v>
      </c>
      <c r="BF6" s="23">
        <v>2.2999999999999998</v>
      </c>
      <c r="BG6" s="23">
        <v>2.5</v>
      </c>
      <c r="BH6" s="23">
        <v>2.4</v>
      </c>
      <c r="BI6" s="23">
        <v>2.2999999999999998</v>
      </c>
      <c r="BJ6" s="23">
        <v>2.2999999999999998</v>
      </c>
      <c r="BK6" s="93">
        <v>2.4</v>
      </c>
      <c r="BL6" s="93">
        <v>2.2999999999999998</v>
      </c>
      <c r="BM6" s="93">
        <v>2.4</v>
      </c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</row>
    <row r="7" spans="1:111">
      <c r="A7" s="126"/>
      <c r="B7" s="126"/>
      <c r="C7" s="24" t="s">
        <v>5</v>
      </c>
      <c r="D7" s="19" t="s">
        <v>8</v>
      </c>
      <c r="E7" s="19"/>
      <c r="F7" s="19">
        <v>5.6</v>
      </c>
      <c r="G7" s="19">
        <v>5.5</v>
      </c>
      <c r="H7" s="19">
        <v>5.6999999999999993</v>
      </c>
      <c r="I7" s="19">
        <v>5.1999999999999993</v>
      </c>
      <c r="J7" s="20">
        <v>5.5000000000000018</v>
      </c>
      <c r="K7" s="20">
        <v>5.3000000000000007</v>
      </c>
      <c r="L7" s="20">
        <v>5.6</v>
      </c>
      <c r="M7" s="20">
        <v>5</v>
      </c>
      <c r="N7" s="20">
        <v>4.9000000000000004</v>
      </c>
      <c r="O7" s="20">
        <v>4.8999999999999986</v>
      </c>
      <c r="P7" s="20">
        <v>4.9999999999999982</v>
      </c>
      <c r="Q7" s="20">
        <v>5.1000000000000014</v>
      </c>
      <c r="R7" s="20">
        <v>4.6999999999999993</v>
      </c>
      <c r="S7" s="20">
        <v>4.6999999999999993</v>
      </c>
      <c r="T7" s="20">
        <v>4.5000000000000018</v>
      </c>
      <c r="U7" s="20">
        <v>4.3000000000000007</v>
      </c>
      <c r="V7" s="20">
        <v>3.9000000000000004</v>
      </c>
      <c r="W7" s="20">
        <v>3.8000000000000007</v>
      </c>
      <c r="X7" s="20">
        <v>4</v>
      </c>
      <c r="Y7" s="20">
        <v>3.8000000000000007</v>
      </c>
      <c r="Z7" s="20">
        <v>3.5999999999999996</v>
      </c>
      <c r="AA7" s="20">
        <v>3.5999999999999996</v>
      </c>
      <c r="AB7" s="20">
        <v>3.6000000000000005</v>
      </c>
      <c r="AC7" s="20">
        <v>3.5999999999999996</v>
      </c>
      <c r="AD7" s="20">
        <v>3.6999999999999993</v>
      </c>
      <c r="AE7" s="20">
        <v>3.7</v>
      </c>
      <c r="AF7" s="20">
        <v>3.4000000000000004</v>
      </c>
      <c r="AG7" s="20">
        <v>3.5999999999999996</v>
      </c>
      <c r="AH7" s="20">
        <v>3.3999999999999995</v>
      </c>
      <c r="AI7" s="20">
        <v>3.3</v>
      </c>
      <c r="AJ7" s="20">
        <v>3.2999999999999989</v>
      </c>
      <c r="AK7" s="20">
        <v>2.6999999999999993</v>
      </c>
      <c r="AL7" s="20">
        <v>2.4000000000000004</v>
      </c>
      <c r="AM7" s="20">
        <v>2.1999999999999997</v>
      </c>
      <c r="AN7" s="20">
        <v>2.0000000000000004</v>
      </c>
      <c r="AO7" s="20">
        <v>2</v>
      </c>
      <c r="AP7" s="20">
        <v>2</v>
      </c>
      <c r="AQ7" s="20">
        <v>1.6999999999999997</v>
      </c>
      <c r="AR7" s="20">
        <v>1.6</v>
      </c>
      <c r="AS7" s="20">
        <v>1.9000000000000004</v>
      </c>
      <c r="AT7" s="20">
        <v>1.7000000000000002</v>
      </c>
      <c r="AU7" s="20">
        <v>1.5999999999999996</v>
      </c>
      <c r="AV7" s="20">
        <v>1.6</v>
      </c>
      <c r="AW7" s="20">
        <v>1.4</v>
      </c>
      <c r="AX7" s="20">
        <v>1.5</v>
      </c>
      <c r="AY7" s="20">
        <v>1.4000000000000004</v>
      </c>
      <c r="AZ7" s="20">
        <v>1.5</v>
      </c>
      <c r="BA7" s="20">
        <v>1.1999999999999997</v>
      </c>
      <c r="BB7" s="20">
        <v>1.2999999999999998</v>
      </c>
      <c r="BC7" s="20">
        <v>1.2000000000000002</v>
      </c>
      <c r="BD7" s="20">
        <v>1.2999999999999998</v>
      </c>
      <c r="BE7" s="20">
        <v>1.0999999999999996</v>
      </c>
      <c r="BF7" s="20">
        <v>1</v>
      </c>
      <c r="BG7" s="20">
        <v>1.1000000000000001</v>
      </c>
      <c r="BH7" s="20">
        <v>1</v>
      </c>
      <c r="BI7" s="20">
        <v>0.90000000000000036</v>
      </c>
      <c r="BJ7" s="20">
        <f t="shared" ref="BJ7:BM7" si="0">BJ5-BJ6</f>
        <v>0.80000000000000027</v>
      </c>
      <c r="BK7" s="111">
        <f t="shared" si="0"/>
        <v>0.89999999999999991</v>
      </c>
      <c r="BL7" s="111">
        <f t="shared" si="0"/>
        <v>0.80000000000000027</v>
      </c>
      <c r="BM7" s="111">
        <f t="shared" si="0"/>
        <v>0.89999999999999991</v>
      </c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</row>
    <row r="8" spans="1:111">
      <c r="A8" s="128" t="s">
        <v>12</v>
      </c>
      <c r="B8" s="128"/>
      <c r="C8" s="130" t="s">
        <v>6</v>
      </c>
      <c r="D8" s="130"/>
      <c r="E8" s="98"/>
      <c r="F8" s="110" t="s">
        <v>18</v>
      </c>
      <c r="G8" s="110" t="s">
        <v>18</v>
      </c>
      <c r="H8" s="110" t="s">
        <v>18</v>
      </c>
      <c r="I8" s="110" t="s">
        <v>18</v>
      </c>
      <c r="J8" s="110" t="s">
        <v>18</v>
      </c>
      <c r="K8" s="110" t="s">
        <v>18</v>
      </c>
      <c r="L8" s="110" t="s">
        <v>18</v>
      </c>
      <c r="M8" s="110" t="s">
        <v>18</v>
      </c>
      <c r="N8" s="110" t="s">
        <v>18</v>
      </c>
      <c r="O8" s="110">
        <v>84.1</v>
      </c>
      <c r="P8" s="110">
        <v>80.400000000000006</v>
      </c>
      <c r="Q8" s="110">
        <v>76.8</v>
      </c>
      <c r="R8" s="110">
        <v>73.3</v>
      </c>
      <c r="S8" s="110">
        <v>69.7</v>
      </c>
      <c r="T8" s="110">
        <v>66.2</v>
      </c>
      <c r="U8" s="110">
        <v>62.6</v>
      </c>
      <c r="V8" s="110">
        <v>59.1</v>
      </c>
      <c r="W8" s="110">
        <v>55.8</v>
      </c>
      <c r="X8" s="110">
        <v>52.9</v>
      </c>
      <c r="Y8" s="110">
        <v>50.2</v>
      </c>
      <c r="Z8" s="110">
        <v>48</v>
      </c>
      <c r="AA8" s="110">
        <v>46.1</v>
      </c>
      <c r="AB8" s="110">
        <v>44.6</v>
      </c>
      <c r="AC8" s="110">
        <v>43.4</v>
      </c>
      <c r="AD8" s="110">
        <v>42.6</v>
      </c>
      <c r="AE8" s="110">
        <v>42.2</v>
      </c>
      <c r="AF8" s="110">
        <v>42</v>
      </c>
      <c r="AG8" s="110">
        <v>42</v>
      </c>
      <c r="AH8" s="110">
        <v>42.2</v>
      </c>
      <c r="AI8" s="110">
        <v>42.2</v>
      </c>
      <c r="AJ8" s="110">
        <v>42.1</v>
      </c>
      <c r="AK8" s="110">
        <v>41.8</v>
      </c>
      <c r="AL8" s="110">
        <v>41.2</v>
      </c>
      <c r="AM8" s="110">
        <v>40.200000000000003</v>
      </c>
      <c r="AN8" s="110">
        <v>39</v>
      </c>
      <c r="AO8" s="110">
        <v>37.700000000000003</v>
      </c>
      <c r="AP8" s="110">
        <v>36.4</v>
      </c>
      <c r="AQ8" s="110">
        <v>35</v>
      </c>
      <c r="AR8" s="110">
        <v>33.5</v>
      </c>
      <c r="AS8" s="110">
        <v>31.9</v>
      </c>
      <c r="AT8" s="110">
        <v>30.2</v>
      </c>
      <c r="AU8" s="110">
        <v>28.3</v>
      </c>
      <c r="AV8" s="110">
        <v>26.2</v>
      </c>
      <c r="AW8" s="110">
        <v>24.2</v>
      </c>
      <c r="AX8" s="110">
        <v>22.2</v>
      </c>
      <c r="AY8" s="110">
        <v>20.3</v>
      </c>
      <c r="AZ8" s="110">
        <v>18.7</v>
      </c>
      <c r="BA8" s="110">
        <v>17.2</v>
      </c>
      <c r="BB8" s="110">
        <v>15.8</v>
      </c>
      <c r="BC8" s="110">
        <v>14.7</v>
      </c>
      <c r="BD8" s="110">
        <v>13.6</v>
      </c>
      <c r="BE8" s="110">
        <v>12.6</v>
      </c>
      <c r="BF8" s="110">
        <v>11.6</v>
      </c>
      <c r="BG8" s="110">
        <v>10.8</v>
      </c>
      <c r="BH8" s="110">
        <v>9.9</v>
      </c>
      <c r="BI8" s="110">
        <v>9.1999999999999993</v>
      </c>
      <c r="BJ8" s="110">
        <v>8.5</v>
      </c>
      <c r="BK8" s="110">
        <v>7.9</v>
      </c>
      <c r="BL8" s="110">
        <v>7.3</v>
      </c>
      <c r="BM8" s="110">
        <v>6.8</v>
      </c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</row>
    <row r="9" spans="1:111">
      <c r="A9" s="126"/>
      <c r="B9" s="126"/>
      <c r="C9" s="97" t="s">
        <v>5</v>
      </c>
      <c r="D9" s="93" t="s">
        <v>7</v>
      </c>
      <c r="E9" s="93"/>
      <c r="F9" s="93" t="s">
        <v>18</v>
      </c>
      <c r="G9" s="93" t="s">
        <v>18</v>
      </c>
      <c r="H9" s="93" t="s">
        <v>18</v>
      </c>
      <c r="I9" s="93" t="s">
        <v>18</v>
      </c>
      <c r="J9" s="93" t="s">
        <v>18</v>
      </c>
      <c r="K9" s="93" t="s">
        <v>18</v>
      </c>
      <c r="L9" s="93" t="s">
        <v>18</v>
      </c>
      <c r="M9" s="93" t="s">
        <v>18</v>
      </c>
      <c r="N9" s="93" t="s">
        <v>18</v>
      </c>
      <c r="O9" s="93" t="s">
        <v>18</v>
      </c>
      <c r="P9" s="93" t="s">
        <v>18</v>
      </c>
      <c r="Q9" s="93" t="s">
        <v>18</v>
      </c>
      <c r="R9" s="93" t="s">
        <v>18</v>
      </c>
      <c r="S9" s="93" t="s">
        <v>18</v>
      </c>
      <c r="T9" s="93" t="s">
        <v>18</v>
      </c>
      <c r="U9" s="93" t="s">
        <v>18</v>
      </c>
      <c r="V9" s="93" t="s">
        <v>18</v>
      </c>
      <c r="W9" s="93" t="s">
        <v>18</v>
      </c>
      <c r="X9" s="93" t="s">
        <v>18</v>
      </c>
      <c r="Y9" s="93" t="s">
        <v>18</v>
      </c>
      <c r="Z9" s="93" t="s">
        <v>18</v>
      </c>
      <c r="AA9" s="93" t="s">
        <v>18</v>
      </c>
      <c r="AB9" s="93" t="s">
        <v>18</v>
      </c>
      <c r="AC9" s="93" t="s">
        <v>18</v>
      </c>
      <c r="AD9" s="93" t="s">
        <v>18</v>
      </c>
      <c r="AE9" s="93" t="s">
        <v>18</v>
      </c>
      <c r="AF9" s="93" t="s">
        <v>18</v>
      </c>
      <c r="AG9" s="93" t="s">
        <v>18</v>
      </c>
      <c r="AH9" s="93" t="s">
        <v>18</v>
      </c>
      <c r="AI9" s="93" t="s">
        <v>18</v>
      </c>
      <c r="AJ9" s="93">
        <v>29.6</v>
      </c>
      <c r="AK9" s="93">
        <v>29.5</v>
      </c>
      <c r="AL9" s="93">
        <v>29.1</v>
      </c>
      <c r="AM9" s="93">
        <v>28.5</v>
      </c>
      <c r="AN9" s="93">
        <v>27.6</v>
      </c>
      <c r="AO9" s="93">
        <v>26.6</v>
      </c>
      <c r="AP9" s="93">
        <v>25.5</v>
      </c>
      <c r="AQ9" s="93">
        <v>24.4</v>
      </c>
      <c r="AR9" s="93">
        <v>23.2</v>
      </c>
      <c r="AS9" s="93">
        <v>22.1</v>
      </c>
      <c r="AT9" s="93">
        <v>21</v>
      </c>
      <c r="AU9" s="93">
        <v>19.8</v>
      </c>
      <c r="AV9" s="93">
        <v>18.600000000000001</v>
      </c>
      <c r="AW9" s="93">
        <v>17.2</v>
      </c>
      <c r="AX9" s="93">
        <v>15.5</v>
      </c>
      <c r="AY9" s="93">
        <v>14</v>
      </c>
      <c r="AZ9" s="93">
        <v>12.6</v>
      </c>
      <c r="BA9" s="93">
        <v>11.3</v>
      </c>
      <c r="BB9" s="93">
        <v>10.199999999999999</v>
      </c>
      <c r="BC9" s="93">
        <v>9.1999999999999993</v>
      </c>
      <c r="BD9" s="93">
        <v>8.4</v>
      </c>
      <c r="BE9" s="93">
        <v>7.6</v>
      </c>
      <c r="BF9" s="93">
        <v>7</v>
      </c>
      <c r="BG9" s="93">
        <v>6.4</v>
      </c>
      <c r="BH9" s="93">
        <v>5.9</v>
      </c>
      <c r="BI9" s="93">
        <v>5.4</v>
      </c>
      <c r="BJ9" s="93">
        <v>4.9000000000000004</v>
      </c>
      <c r="BK9" s="93">
        <v>4.5</v>
      </c>
      <c r="BL9" s="93">
        <v>4.2</v>
      </c>
      <c r="BM9" s="93">
        <v>3.9</v>
      </c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</row>
    <row r="10" spans="1:111">
      <c r="A10" s="126"/>
      <c r="B10" s="129"/>
      <c r="C10" s="25" t="s">
        <v>5</v>
      </c>
      <c r="D10" s="26" t="s">
        <v>8</v>
      </c>
      <c r="E10" s="26"/>
      <c r="F10" s="111" t="s">
        <v>18</v>
      </c>
      <c r="G10" s="111" t="s">
        <v>18</v>
      </c>
      <c r="H10" s="111" t="s">
        <v>18</v>
      </c>
      <c r="I10" s="111" t="s">
        <v>18</v>
      </c>
      <c r="J10" s="111" t="s">
        <v>18</v>
      </c>
      <c r="K10" s="111" t="s">
        <v>18</v>
      </c>
      <c r="L10" s="111" t="s">
        <v>18</v>
      </c>
      <c r="M10" s="111" t="s">
        <v>18</v>
      </c>
      <c r="N10" s="111" t="s">
        <v>18</v>
      </c>
      <c r="O10" s="111" t="s">
        <v>18</v>
      </c>
      <c r="P10" s="111" t="s">
        <v>18</v>
      </c>
      <c r="Q10" s="111" t="s">
        <v>18</v>
      </c>
      <c r="R10" s="111" t="s">
        <v>18</v>
      </c>
      <c r="S10" s="111" t="s">
        <v>18</v>
      </c>
      <c r="T10" s="111" t="s">
        <v>18</v>
      </c>
      <c r="U10" s="111" t="s">
        <v>18</v>
      </c>
      <c r="V10" s="111" t="s">
        <v>18</v>
      </c>
      <c r="W10" s="111" t="s">
        <v>18</v>
      </c>
      <c r="X10" s="111" t="s">
        <v>18</v>
      </c>
      <c r="Y10" s="111" t="s">
        <v>18</v>
      </c>
      <c r="Z10" s="111" t="s">
        <v>18</v>
      </c>
      <c r="AA10" s="111" t="s">
        <v>18</v>
      </c>
      <c r="AB10" s="111" t="s">
        <v>18</v>
      </c>
      <c r="AC10" s="111" t="s">
        <v>18</v>
      </c>
      <c r="AD10" s="111" t="s">
        <v>18</v>
      </c>
      <c r="AE10" s="111" t="s">
        <v>18</v>
      </c>
      <c r="AF10" s="111" t="s">
        <v>18</v>
      </c>
      <c r="AG10" s="111" t="s">
        <v>18</v>
      </c>
      <c r="AH10" s="111" t="s">
        <v>18</v>
      </c>
      <c r="AI10" s="111" t="s">
        <v>18</v>
      </c>
      <c r="AJ10" s="111">
        <f t="shared" ref="AJ10:BM10" si="1">AJ8-AJ9</f>
        <v>12.5</v>
      </c>
      <c r="AK10" s="111">
        <f t="shared" si="1"/>
        <v>12.299999999999997</v>
      </c>
      <c r="AL10" s="111">
        <f t="shared" si="1"/>
        <v>12.100000000000001</v>
      </c>
      <c r="AM10" s="111">
        <f t="shared" si="1"/>
        <v>11.700000000000003</v>
      </c>
      <c r="AN10" s="111">
        <f t="shared" si="1"/>
        <v>11.399999999999999</v>
      </c>
      <c r="AO10" s="111">
        <f t="shared" si="1"/>
        <v>11.100000000000001</v>
      </c>
      <c r="AP10" s="111">
        <f t="shared" si="1"/>
        <v>10.899999999999999</v>
      </c>
      <c r="AQ10" s="111">
        <f t="shared" si="1"/>
        <v>10.600000000000001</v>
      </c>
      <c r="AR10" s="111">
        <f t="shared" si="1"/>
        <v>10.3</v>
      </c>
      <c r="AS10" s="111">
        <f t="shared" si="1"/>
        <v>9.7999999999999972</v>
      </c>
      <c r="AT10" s="111">
        <f t="shared" si="1"/>
        <v>9.1999999999999993</v>
      </c>
      <c r="AU10" s="111">
        <f t="shared" si="1"/>
        <v>8.5</v>
      </c>
      <c r="AV10" s="111">
        <f t="shared" si="1"/>
        <v>7.5999999999999979</v>
      </c>
      <c r="AW10" s="111">
        <f t="shared" si="1"/>
        <v>7</v>
      </c>
      <c r="AX10" s="111">
        <f t="shared" si="1"/>
        <v>6.6999999999999993</v>
      </c>
      <c r="AY10" s="111">
        <f t="shared" si="1"/>
        <v>6.3000000000000007</v>
      </c>
      <c r="AZ10" s="111">
        <f t="shared" si="1"/>
        <v>6.1</v>
      </c>
      <c r="BA10" s="111">
        <f t="shared" si="1"/>
        <v>5.8999999999999986</v>
      </c>
      <c r="BB10" s="111">
        <f t="shared" si="1"/>
        <v>5.6000000000000014</v>
      </c>
      <c r="BC10" s="111">
        <f t="shared" si="1"/>
        <v>5.5</v>
      </c>
      <c r="BD10" s="111">
        <f t="shared" si="1"/>
        <v>5.1999999999999993</v>
      </c>
      <c r="BE10" s="111">
        <f t="shared" si="1"/>
        <v>5</v>
      </c>
      <c r="BF10" s="111">
        <f t="shared" si="1"/>
        <v>4.5999999999999996</v>
      </c>
      <c r="BG10" s="111">
        <f t="shared" si="1"/>
        <v>4.4000000000000004</v>
      </c>
      <c r="BH10" s="111">
        <f t="shared" si="1"/>
        <v>4</v>
      </c>
      <c r="BI10" s="111">
        <f t="shared" si="1"/>
        <v>3.7999999999999989</v>
      </c>
      <c r="BJ10" s="111">
        <f t="shared" si="1"/>
        <v>3.5999999999999996</v>
      </c>
      <c r="BK10" s="111">
        <f t="shared" si="1"/>
        <v>3.4000000000000004</v>
      </c>
      <c r="BL10" s="111">
        <f t="shared" si="1"/>
        <v>3.0999999999999996</v>
      </c>
      <c r="BM10" s="111">
        <f t="shared" si="1"/>
        <v>2.9</v>
      </c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</row>
    <row r="11" spans="1:111">
      <c r="A11" s="128" t="s">
        <v>38</v>
      </c>
      <c r="B11" s="128"/>
      <c r="C11" s="130" t="s">
        <v>6</v>
      </c>
      <c r="D11" s="130"/>
      <c r="E11" s="98"/>
      <c r="F11" s="110">
        <v>148.5</v>
      </c>
      <c r="G11" s="110">
        <v>144.80000000000001</v>
      </c>
      <c r="H11" s="110">
        <v>141.30000000000001</v>
      </c>
      <c r="I11" s="110">
        <v>137.80000000000001</v>
      </c>
      <c r="J11" s="110">
        <v>134.19999999999999</v>
      </c>
      <c r="K11" s="110">
        <v>130.69999999999999</v>
      </c>
      <c r="L11" s="110">
        <v>127</v>
      </c>
      <c r="M11" s="110">
        <v>123.3</v>
      </c>
      <c r="N11" s="110">
        <v>119.7</v>
      </c>
      <c r="O11" s="110">
        <v>116.2</v>
      </c>
      <c r="P11" s="110">
        <v>112.7</v>
      </c>
      <c r="Q11" s="110">
        <v>109.4</v>
      </c>
      <c r="R11" s="110">
        <v>106.2</v>
      </c>
      <c r="S11" s="110">
        <v>103.1</v>
      </c>
      <c r="T11" s="110">
        <v>100.1</v>
      </c>
      <c r="U11" s="110">
        <v>97.2</v>
      </c>
      <c r="V11" s="110">
        <v>94.5</v>
      </c>
      <c r="W11" s="110">
        <v>92</v>
      </c>
      <c r="X11" s="110">
        <v>89.5</v>
      </c>
      <c r="Y11" s="110">
        <v>87.2</v>
      </c>
      <c r="Z11" s="110">
        <v>84.9</v>
      </c>
      <c r="AA11" s="110">
        <v>82.6</v>
      </c>
      <c r="AB11" s="110">
        <v>80.3</v>
      </c>
      <c r="AC11" s="110">
        <v>78</v>
      </c>
      <c r="AD11" s="110">
        <v>75.8</v>
      </c>
      <c r="AE11" s="110">
        <v>73.5</v>
      </c>
      <c r="AF11" s="110">
        <v>71.2</v>
      </c>
      <c r="AG11" s="110">
        <v>68.900000000000006</v>
      </c>
      <c r="AH11" s="110">
        <v>66.599999999999994</v>
      </c>
      <c r="AI11" s="110">
        <v>64.2</v>
      </c>
      <c r="AJ11" s="110">
        <v>61.8</v>
      </c>
      <c r="AK11" s="110">
        <v>59.4</v>
      </c>
      <c r="AL11" s="110">
        <v>57</v>
      </c>
      <c r="AM11" s="110">
        <v>54.7</v>
      </c>
      <c r="AN11" s="110">
        <v>52.6</v>
      </c>
      <c r="AO11" s="110">
        <v>50.4</v>
      </c>
      <c r="AP11" s="110">
        <v>48.4</v>
      </c>
      <c r="AQ11" s="110">
        <v>46.4</v>
      </c>
      <c r="AR11" s="110">
        <v>44.5</v>
      </c>
      <c r="AS11" s="110">
        <v>42.7</v>
      </c>
      <c r="AT11" s="110">
        <v>41</v>
      </c>
      <c r="AU11" s="110">
        <v>39.4</v>
      </c>
      <c r="AV11" s="110">
        <v>37.799999999999997</v>
      </c>
      <c r="AW11" s="110">
        <v>36.4</v>
      </c>
      <c r="AX11" s="110">
        <v>36.200000000000003</v>
      </c>
      <c r="AY11" s="110">
        <v>33.6</v>
      </c>
      <c r="AZ11" s="110">
        <v>32.4</v>
      </c>
      <c r="BA11" s="110">
        <v>31.2</v>
      </c>
      <c r="BB11" s="110">
        <v>30.1</v>
      </c>
      <c r="BC11" s="110">
        <v>29</v>
      </c>
      <c r="BD11" s="110">
        <v>28</v>
      </c>
      <c r="BE11" s="110">
        <v>27</v>
      </c>
      <c r="BF11" s="110">
        <v>26</v>
      </c>
      <c r="BG11" s="110">
        <v>25.1</v>
      </c>
      <c r="BH11" s="110">
        <v>24.2</v>
      </c>
      <c r="BI11" s="110">
        <v>23.3</v>
      </c>
      <c r="BJ11" s="110">
        <v>22.5</v>
      </c>
      <c r="BK11" s="110">
        <v>21.7</v>
      </c>
      <c r="BL11" s="110">
        <v>20.9</v>
      </c>
      <c r="BM11" s="110">
        <v>20.2</v>
      </c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</row>
    <row r="12" spans="1:111">
      <c r="A12" s="126"/>
      <c r="B12" s="126"/>
      <c r="C12" s="97" t="s">
        <v>5</v>
      </c>
      <c r="D12" s="93" t="s">
        <v>7</v>
      </c>
      <c r="E12" s="93"/>
      <c r="F12" s="93">
        <v>56.2</v>
      </c>
      <c r="G12" s="93">
        <v>55.3</v>
      </c>
      <c r="H12" s="93">
        <v>54.4</v>
      </c>
      <c r="I12" s="93">
        <v>53.6</v>
      </c>
      <c r="J12" s="93">
        <v>52.7</v>
      </c>
      <c r="K12" s="93">
        <v>52</v>
      </c>
      <c r="L12" s="93">
        <v>51.2</v>
      </c>
      <c r="M12" s="93">
        <v>50.4</v>
      </c>
      <c r="N12" s="93">
        <v>49.5</v>
      </c>
      <c r="O12" s="93">
        <v>48.7</v>
      </c>
      <c r="P12" s="93">
        <v>47.8</v>
      </c>
      <c r="Q12" s="93">
        <v>46.9</v>
      </c>
      <c r="R12" s="93">
        <v>46</v>
      </c>
      <c r="S12" s="93">
        <v>45</v>
      </c>
      <c r="T12" s="93">
        <v>43.9</v>
      </c>
      <c r="U12" s="93">
        <v>42.8</v>
      </c>
      <c r="V12" s="93">
        <v>41.8</v>
      </c>
      <c r="W12" s="93">
        <v>40.9</v>
      </c>
      <c r="X12" s="93">
        <v>39.9</v>
      </c>
      <c r="Y12" s="93">
        <v>39</v>
      </c>
      <c r="Z12" s="93">
        <v>38.1</v>
      </c>
      <c r="AA12" s="93">
        <v>37.200000000000003</v>
      </c>
      <c r="AB12" s="93">
        <v>36.200000000000003</v>
      </c>
      <c r="AC12" s="93">
        <v>35.200000000000003</v>
      </c>
      <c r="AD12" s="93">
        <v>34.299999999999997</v>
      </c>
      <c r="AE12" s="93">
        <v>33.5</v>
      </c>
      <c r="AF12" s="93">
        <v>32.700000000000003</v>
      </c>
      <c r="AG12" s="93">
        <v>32</v>
      </c>
      <c r="AH12" s="93">
        <v>31.4</v>
      </c>
      <c r="AI12" s="93">
        <v>30.7</v>
      </c>
      <c r="AJ12" s="93">
        <v>30.6</v>
      </c>
      <c r="AK12" s="93">
        <v>30.1</v>
      </c>
      <c r="AL12" s="93">
        <v>29.5</v>
      </c>
      <c r="AM12" s="93">
        <v>28.9</v>
      </c>
      <c r="AN12" s="93">
        <v>28.2</v>
      </c>
      <c r="AO12" s="93">
        <v>27.3</v>
      </c>
      <c r="AP12" s="93">
        <v>26.4</v>
      </c>
      <c r="AQ12" s="93">
        <v>25.5</v>
      </c>
      <c r="AR12" s="93">
        <v>24.5</v>
      </c>
      <c r="AS12" s="93">
        <v>23.6</v>
      </c>
      <c r="AT12" s="93">
        <v>22.8</v>
      </c>
      <c r="AU12" s="93">
        <v>22</v>
      </c>
      <c r="AV12" s="93">
        <v>21.3</v>
      </c>
      <c r="AW12" s="93">
        <v>20.7</v>
      </c>
      <c r="AX12" s="93">
        <v>20.3</v>
      </c>
      <c r="AY12" s="93">
        <v>19.8</v>
      </c>
      <c r="AZ12" s="93">
        <v>19.3</v>
      </c>
      <c r="BA12" s="93">
        <v>18.899999999999999</v>
      </c>
      <c r="BB12" s="93">
        <v>18.399999999999999</v>
      </c>
      <c r="BC12" s="93">
        <v>17.899999999999999</v>
      </c>
      <c r="BD12" s="93">
        <v>17.399999999999999</v>
      </c>
      <c r="BE12" s="93">
        <v>16.8</v>
      </c>
      <c r="BF12" s="93">
        <v>16.3</v>
      </c>
      <c r="BG12" s="93">
        <v>15.7</v>
      </c>
      <c r="BH12" s="93">
        <v>15.2</v>
      </c>
      <c r="BI12" s="93">
        <v>14.5</v>
      </c>
      <c r="BJ12" s="93">
        <v>13.9</v>
      </c>
      <c r="BK12" s="93">
        <v>13.4</v>
      </c>
      <c r="BL12" s="93">
        <v>12.9</v>
      </c>
      <c r="BM12" s="93">
        <v>12.4</v>
      </c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</row>
    <row r="13" spans="1:111">
      <c r="A13" s="126"/>
      <c r="B13" s="129"/>
      <c r="C13" s="25" t="s">
        <v>5</v>
      </c>
      <c r="D13" s="26" t="s">
        <v>8</v>
      </c>
      <c r="E13" s="26"/>
      <c r="F13" s="111">
        <f t="shared" ref="F13:BM13" si="2">F11-F12</f>
        <v>92.3</v>
      </c>
      <c r="G13" s="111">
        <f t="shared" si="2"/>
        <v>89.500000000000014</v>
      </c>
      <c r="H13" s="111">
        <f t="shared" si="2"/>
        <v>86.9</v>
      </c>
      <c r="I13" s="111">
        <f t="shared" si="2"/>
        <v>84.200000000000017</v>
      </c>
      <c r="J13" s="111">
        <f t="shared" si="2"/>
        <v>81.499999999999986</v>
      </c>
      <c r="K13" s="111">
        <f t="shared" si="2"/>
        <v>78.699999999999989</v>
      </c>
      <c r="L13" s="111">
        <f t="shared" si="2"/>
        <v>75.8</v>
      </c>
      <c r="M13" s="111">
        <f t="shared" si="2"/>
        <v>72.900000000000006</v>
      </c>
      <c r="N13" s="111">
        <f t="shared" si="2"/>
        <v>70.2</v>
      </c>
      <c r="O13" s="111">
        <f t="shared" si="2"/>
        <v>67.5</v>
      </c>
      <c r="P13" s="111">
        <f t="shared" si="2"/>
        <v>64.900000000000006</v>
      </c>
      <c r="Q13" s="111">
        <f t="shared" si="2"/>
        <v>62.500000000000007</v>
      </c>
      <c r="R13" s="111">
        <f t="shared" si="2"/>
        <v>60.2</v>
      </c>
      <c r="S13" s="111">
        <f t="shared" si="2"/>
        <v>58.099999999999994</v>
      </c>
      <c r="T13" s="111">
        <f t="shared" si="2"/>
        <v>56.199999999999996</v>
      </c>
      <c r="U13" s="111">
        <f t="shared" si="2"/>
        <v>54.400000000000006</v>
      </c>
      <c r="V13" s="111">
        <f t="shared" si="2"/>
        <v>52.7</v>
      </c>
      <c r="W13" s="111">
        <f t="shared" si="2"/>
        <v>51.1</v>
      </c>
      <c r="X13" s="111">
        <f t="shared" si="2"/>
        <v>49.6</v>
      </c>
      <c r="Y13" s="111">
        <f t="shared" si="2"/>
        <v>48.2</v>
      </c>
      <c r="Z13" s="111">
        <f t="shared" si="2"/>
        <v>46.800000000000004</v>
      </c>
      <c r="AA13" s="111">
        <f t="shared" si="2"/>
        <v>45.399999999999991</v>
      </c>
      <c r="AB13" s="111">
        <f t="shared" si="2"/>
        <v>44.099999999999994</v>
      </c>
      <c r="AC13" s="111">
        <f t="shared" si="2"/>
        <v>42.8</v>
      </c>
      <c r="AD13" s="111">
        <f t="shared" si="2"/>
        <v>41.5</v>
      </c>
      <c r="AE13" s="111">
        <f t="shared" si="2"/>
        <v>40</v>
      </c>
      <c r="AF13" s="111">
        <f t="shared" si="2"/>
        <v>38.5</v>
      </c>
      <c r="AG13" s="111">
        <f t="shared" si="2"/>
        <v>36.900000000000006</v>
      </c>
      <c r="AH13" s="111">
        <f t="shared" si="2"/>
        <v>35.199999999999996</v>
      </c>
      <c r="AI13" s="111">
        <f t="shared" si="2"/>
        <v>33.5</v>
      </c>
      <c r="AJ13" s="111">
        <f t="shared" si="2"/>
        <v>31.199999999999996</v>
      </c>
      <c r="AK13" s="111">
        <f t="shared" si="2"/>
        <v>29.299999999999997</v>
      </c>
      <c r="AL13" s="111">
        <f t="shared" si="2"/>
        <v>27.5</v>
      </c>
      <c r="AM13" s="111">
        <f t="shared" si="2"/>
        <v>25.800000000000004</v>
      </c>
      <c r="AN13" s="111">
        <f t="shared" si="2"/>
        <v>24.400000000000002</v>
      </c>
      <c r="AO13" s="111">
        <f t="shared" si="2"/>
        <v>23.099999999999998</v>
      </c>
      <c r="AP13" s="111">
        <f t="shared" si="2"/>
        <v>22</v>
      </c>
      <c r="AQ13" s="111">
        <f t="shared" si="2"/>
        <v>20.9</v>
      </c>
      <c r="AR13" s="111">
        <f t="shared" si="2"/>
        <v>20</v>
      </c>
      <c r="AS13" s="111">
        <f t="shared" si="2"/>
        <v>19.100000000000001</v>
      </c>
      <c r="AT13" s="111">
        <f t="shared" si="2"/>
        <v>18.2</v>
      </c>
      <c r="AU13" s="111">
        <f t="shared" si="2"/>
        <v>17.399999999999999</v>
      </c>
      <c r="AV13" s="111">
        <f t="shared" si="2"/>
        <v>16.499999999999996</v>
      </c>
      <c r="AW13" s="111">
        <f t="shared" si="2"/>
        <v>15.7</v>
      </c>
      <c r="AX13" s="111">
        <f t="shared" si="2"/>
        <v>15.900000000000002</v>
      </c>
      <c r="AY13" s="111">
        <f t="shared" si="2"/>
        <v>13.8</v>
      </c>
      <c r="AZ13" s="111">
        <f t="shared" si="2"/>
        <v>13.099999999999998</v>
      </c>
      <c r="BA13" s="111">
        <f t="shared" si="2"/>
        <v>12.3</v>
      </c>
      <c r="BB13" s="111">
        <f t="shared" si="2"/>
        <v>11.700000000000003</v>
      </c>
      <c r="BC13" s="111">
        <f t="shared" si="2"/>
        <v>11.100000000000001</v>
      </c>
      <c r="BD13" s="111">
        <f t="shared" si="2"/>
        <v>10.600000000000001</v>
      </c>
      <c r="BE13" s="111">
        <f t="shared" si="2"/>
        <v>10.199999999999999</v>
      </c>
      <c r="BF13" s="111">
        <f t="shared" si="2"/>
        <v>9.6999999999999993</v>
      </c>
      <c r="BG13" s="111">
        <f t="shared" si="2"/>
        <v>9.4000000000000021</v>
      </c>
      <c r="BH13" s="111">
        <f t="shared" si="2"/>
        <v>9</v>
      </c>
      <c r="BI13" s="111">
        <f t="shared" si="2"/>
        <v>8.8000000000000007</v>
      </c>
      <c r="BJ13" s="111">
        <f t="shared" si="2"/>
        <v>8.6</v>
      </c>
      <c r="BK13" s="111">
        <f t="shared" si="2"/>
        <v>8.2999999999999989</v>
      </c>
      <c r="BL13" s="111">
        <f t="shared" si="2"/>
        <v>7.9999999999999982</v>
      </c>
      <c r="BM13" s="111">
        <f t="shared" si="2"/>
        <v>7.7999999999999989</v>
      </c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</row>
    <row r="14" spans="1:111">
      <c r="A14" s="128" t="s">
        <v>2</v>
      </c>
      <c r="B14" s="128"/>
      <c r="C14" s="130" t="s">
        <v>6</v>
      </c>
      <c r="D14" s="130"/>
      <c r="E14" s="98"/>
      <c r="F14" s="110">
        <v>30.7</v>
      </c>
      <c r="G14" s="110">
        <v>28.6</v>
      </c>
      <c r="H14" s="110">
        <v>26.4</v>
      </c>
      <c r="I14" s="110">
        <v>23.2</v>
      </c>
      <c r="J14" s="110">
        <v>20.399999999999999</v>
      </c>
      <c r="K14" s="110">
        <v>18.5</v>
      </c>
      <c r="L14" s="110">
        <v>19.3</v>
      </c>
      <c r="M14" s="110">
        <v>14.9</v>
      </c>
      <c r="N14" s="110">
        <v>15.3</v>
      </c>
      <c r="O14" s="110">
        <v>14.2</v>
      </c>
      <c r="P14" s="110">
        <v>13.1</v>
      </c>
      <c r="Q14" s="110">
        <v>12.4</v>
      </c>
      <c r="R14" s="110">
        <v>11.7</v>
      </c>
      <c r="S14" s="110">
        <v>11.3</v>
      </c>
      <c r="T14" s="110">
        <v>10.8</v>
      </c>
      <c r="U14" s="110">
        <v>10</v>
      </c>
      <c r="V14" s="110">
        <v>9.3000000000000007</v>
      </c>
      <c r="W14" s="110">
        <v>8.9</v>
      </c>
      <c r="X14" s="110">
        <v>8.4</v>
      </c>
      <c r="Y14" s="110">
        <v>7.9</v>
      </c>
      <c r="Z14" s="110">
        <v>7.5</v>
      </c>
      <c r="AA14" s="110">
        <v>7.1</v>
      </c>
      <c r="AB14" s="110">
        <v>6.6</v>
      </c>
      <c r="AC14" s="110">
        <v>6.2</v>
      </c>
      <c r="AD14" s="110">
        <v>6</v>
      </c>
      <c r="AE14" s="110">
        <v>5.5</v>
      </c>
      <c r="AF14" s="110">
        <v>5.2</v>
      </c>
      <c r="AG14" s="110">
        <v>5</v>
      </c>
      <c r="AH14" s="110">
        <v>4.8</v>
      </c>
      <c r="AI14" s="110">
        <v>4.5999999999999996</v>
      </c>
      <c r="AJ14" s="110">
        <v>4.5999999999999996</v>
      </c>
      <c r="AK14" s="110">
        <v>4.4000000000000004</v>
      </c>
      <c r="AL14" s="110">
        <v>4.5</v>
      </c>
      <c r="AM14" s="110">
        <v>4.3</v>
      </c>
      <c r="AN14" s="110">
        <v>4.2</v>
      </c>
      <c r="AO14" s="110">
        <v>4.3</v>
      </c>
      <c r="AP14" s="110">
        <v>3.8</v>
      </c>
      <c r="AQ14" s="110">
        <v>3.7</v>
      </c>
      <c r="AR14" s="110">
        <v>3.6</v>
      </c>
      <c r="AS14" s="110">
        <v>3.4</v>
      </c>
      <c r="AT14" s="110">
        <v>3.2</v>
      </c>
      <c r="AU14" s="110">
        <v>3.1</v>
      </c>
      <c r="AV14" s="110">
        <v>3</v>
      </c>
      <c r="AW14" s="110">
        <v>3</v>
      </c>
      <c r="AX14" s="110">
        <v>2.8</v>
      </c>
      <c r="AY14" s="110">
        <v>2.8</v>
      </c>
      <c r="AZ14" s="110">
        <v>2.6</v>
      </c>
      <c r="BA14" s="110">
        <v>2.6</v>
      </c>
      <c r="BB14" s="110">
        <v>2.6</v>
      </c>
      <c r="BC14" s="110">
        <v>2.4</v>
      </c>
      <c r="BD14" s="110">
        <v>2.2999999999999998</v>
      </c>
      <c r="BE14" s="110">
        <v>2.2999999999999998</v>
      </c>
      <c r="BF14" s="110">
        <v>2.2000000000000002</v>
      </c>
      <c r="BG14" s="110">
        <v>2.1</v>
      </c>
      <c r="BH14" s="110">
        <v>2.1</v>
      </c>
      <c r="BI14" s="110">
        <v>1.9</v>
      </c>
      <c r="BJ14" s="110">
        <v>2</v>
      </c>
      <c r="BK14" s="110">
        <v>1.9</v>
      </c>
      <c r="BL14" s="110">
        <v>1.9</v>
      </c>
      <c r="BM14" s="110">
        <v>1.9</v>
      </c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</row>
    <row r="15" spans="1:111">
      <c r="A15" s="126"/>
      <c r="B15" s="126"/>
      <c r="C15" s="97" t="s">
        <v>5</v>
      </c>
      <c r="D15" s="93" t="s">
        <v>7</v>
      </c>
      <c r="E15" s="93"/>
      <c r="F15" s="93">
        <v>17</v>
      </c>
      <c r="G15" s="93">
        <v>16.5</v>
      </c>
      <c r="H15" s="93">
        <v>15.3</v>
      </c>
      <c r="I15" s="93">
        <v>13.8</v>
      </c>
      <c r="J15" s="93">
        <v>12.4</v>
      </c>
      <c r="K15" s="93">
        <v>11.7</v>
      </c>
      <c r="L15" s="93">
        <v>12</v>
      </c>
      <c r="M15" s="93">
        <v>9.9</v>
      </c>
      <c r="N15" s="93">
        <v>9.8000000000000007</v>
      </c>
      <c r="O15" s="93">
        <v>9.1</v>
      </c>
      <c r="P15" s="93">
        <v>8.6999999999999993</v>
      </c>
      <c r="Q15" s="93">
        <v>8.1999999999999993</v>
      </c>
      <c r="R15" s="93">
        <v>7.8</v>
      </c>
      <c r="S15" s="93">
        <v>7.4</v>
      </c>
      <c r="T15" s="93">
        <v>7.1</v>
      </c>
      <c r="U15" s="93">
        <v>6.8</v>
      </c>
      <c r="V15" s="93">
        <v>6.4</v>
      </c>
      <c r="W15" s="93">
        <v>6.1</v>
      </c>
      <c r="X15" s="93">
        <v>5.6</v>
      </c>
      <c r="Y15" s="93">
        <v>5.2</v>
      </c>
      <c r="Z15" s="93">
        <v>4.9000000000000004</v>
      </c>
      <c r="AA15" s="93">
        <v>4.7</v>
      </c>
      <c r="AB15" s="93">
        <v>4.2</v>
      </c>
      <c r="AC15" s="93">
        <v>3.9</v>
      </c>
      <c r="AD15" s="93">
        <v>3.7</v>
      </c>
      <c r="AE15" s="93">
        <v>3.4</v>
      </c>
      <c r="AF15" s="93">
        <v>3.1</v>
      </c>
      <c r="AG15" s="93">
        <v>2.9</v>
      </c>
      <c r="AH15" s="93">
        <v>2.7</v>
      </c>
      <c r="AI15" s="93">
        <v>2.6</v>
      </c>
      <c r="AJ15" s="93">
        <v>2.6</v>
      </c>
      <c r="AK15" s="93">
        <v>2.4</v>
      </c>
      <c r="AL15" s="93">
        <v>2.4</v>
      </c>
      <c r="AM15" s="93">
        <v>2.2999999999999998</v>
      </c>
      <c r="AN15" s="93">
        <v>2.2999999999999998</v>
      </c>
      <c r="AO15" s="93">
        <v>2.2000000000000002</v>
      </c>
      <c r="AP15" s="93">
        <v>2</v>
      </c>
      <c r="AQ15" s="93">
        <v>1.9</v>
      </c>
      <c r="AR15" s="93">
        <v>2</v>
      </c>
      <c r="AS15" s="93">
        <v>1.8</v>
      </c>
      <c r="AT15" s="93">
        <v>1.8</v>
      </c>
      <c r="AU15" s="93">
        <v>1.6</v>
      </c>
      <c r="AV15" s="93">
        <v>1.7</v>
      </c>
      <c r="AW15" s="93">
        <v>1.7</v>
      </c>
      <c r="AX15" s="93">
        <v>1.5</v>
      </c>
      <c r="AY15" s="93">
        <v>1.4</v>
      </c>
      <c r="AZ15" s="93">
        <v>1.3</v>
      </c>
      <c r="BA15" s="93">
        <v>1.3</v>
      </c>
      <c r="BB15" s="93">
        <v>1.2</v>
      </c>
      <c r="BC15" s="93">
        <v>1.2</v>
      </c>
      <c r="BD15" s="93">
        <v>1.1000000000000001</v>
      </c>
      <c r="BE15" s="93">
        <v>1.1000000000000001</v>
      </c>
      <c r="BF15" s="93">
        <v>1</v>
      </c>
      <c r="BG15" s="93">
        <v>1</v>
      </c>
      <c r="BH15" s="93">
        <v>0.9</v>
      </c>
      <c r="BI15" s="93">
        <v>0.9</v>
      </c>
      <c r="BJ15" s="93">
        <v>0.9</v>
      </c>
      <c r="BK15" s="93">
        <v>0.9</v>
      </c>
      <c r="BL15" s="93">
        <v>0.9</v>
      </c>
      <c r="BM15" s="93">
        <v>0.9</v>
      </c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</row>
    <row r="16" spans="1:111">
      <c r="A16" s="126"/>
      <c r="B16" s="129"/>
      <c r="C16" s="25" t="s">
        <v>5</v>
      </c>
      <c r="D16" s="26" t="s">
        <v>8</v>
      </c>
      <c r="E16" s="26"/>
      <c r="F16" s="111">
        <v>13.7</v>
      </c>
      <c r="G16" s="111">
        <v>12.100000000000001</v>
      </c>
      <c r="H16" s="111">
        <v>11.099999999999998</v>
      </c>
      <c r="I16" s="111">
        <v>9.3999999999999986</v>
      </c>
      <c r="J16" s="111">
        <v>7.9999999999999982</v>
      </c>
      <c r="K16" s="111">
        <v>6.8000000000000007</v>
      </c>
      <c r="L16" s="111">
        <v>7.3000000000000007</v>
      </c>
      <c r="M16" s="111">
        <v>5</v>
      </c>
      <c r="N16" s="111">
        <v>5.5</v>
      </c>
      <c r="O16" s="111">
        <v>5.0999999999999996</v>
      </c>
      <c r="P16" s="111">
        <v>4.4000000000000004</v>
      </c>
      <c r="Q16" s="111">
        <v>4.2000000000000011</v>
      </c>
      <c r="R16" s="111">
        <v>3.8999999999999995</v>
      </c>
      <c r="S16" s="111">
        <v>3.9000000000000004</v>
      </c>
      <c r="T16" s="111">
        <v>3.7000000000000011</v>
      </c>
      <c r="U16" s="111">
        <v>3.2</v>
      </c>
      <c r="V16" s="111">
        <v>2.9000000000000004</v>
      </c>
      <c r="W16" s="111">
        <v>2.8000000000000007</v>
      </c>
      <c r="X16" s="111">
        <v>2.8000000000000007</v>
      </c>
      <c r="Y16" s="111">
        <v>2.7</v>
      </c>
      <c r="Z16" s="111">
        <v>2.5999999999999996</v>
      </c>
      <c r="AA16" s="111">
        <v>2.3999999999999995</v>
      </c>
      <c r="AB16" s="111">
        <v>2.3999999999999995</v>
      </c>
      <c r="AC16" s="111">
        <v>2.3000000000000003</v>
      </c>
      <c r="AD16" s="111">
        <v>2.2999999999999998</v>
      </c>
      <c r="AE16" s="111">
        <v>2.1</v>
      </c>
      <c r="AF16" s="111">
        <v>2.1</v>
      </c>
      <c r="AG16" s="111">
        <v>2.1</v>
      </c>
      <c r="AH16" s="111">
        <v>2.0999999999999996</v>
      </c>
      <c r="AI16" s="111">
        <v>1.9999999999999996</v>
      </c>
      <c r="AJ16" s="111">
        <v>1.9999999999999996</v>
      </c>
      <c r="AK16" s="111">
        <v>2.0000000000000004</v>
      </c>
      <c r="AL16" s="111">
        <v>2.1</v>
      </c>
      <c r="AM16" s="111">
        <v>2</v>
      </c>
      <c r="AN16" s="111">
        <v>1.9000000000000004</v>
      </c>
      <c r="AO16" s="111">
        <v>2.0999999999999996</v>
      </c>
      <c r="AP16" s="111">
        <v>1.7999999999999998</v>
      </c>
      <c r="AQ16" s="111">
        <v>1.8000000000000003</v>
      </c>
      <c r="AR16" s="111">
        <v>1.6</v>
      </c>
      <c r="AS16" s="111">
        <v>1.5999999999999999</v>
      </c>
      <c r="AT16" s="111">
        <v>1.4000000000000001</v>
      </c>
      <c r="AU16" s="111">
        <v>1.5</v>
      </c>
      <c r="AV16" s="111">
        <v>1.3</v>
      </c>
      <c r="AW16" s="111">
        <v>1.3</v>
      </c>
      <c r="AX16" s="111">
        <v>1.2999999999999998</v>
      </c>
      <c r="AY16" s="111">
        <v>1.4</v>
      </c>
      <c r="AZ16" s="111">
        <v>1.3</v>
      </c>
      <c r="BA16" s="111">
        <v>1.3</v>
      </c>
      <c r="BB16" s="111">
        <v>1.4000000000000001</v>
      </c>
      <c r="BC16" s="111">
        <v>1.2</v>
      </c>
      <c r="BD16" s="111">
        <v>1.1999999999999997</v>
      </c>
      <c r="BE16" s="111">
        <v>1.1999999999999997</v>
      </c>
      <c r="BF16" s="111">
        <v>1.2000000000000002</v>
      </c>
      <c r="BG16" s="111">
        <v>1.1000000000000001</v>
      </c>
      <c r="BH16" s="111">
        <v>1.2000000000000002</v>
      </c>
      <c r="BI16" s="111">
        <f t="shared" ref="BI16:BM16" si="3">BI14-BI15</f>
        <v>0.99999999999999989</v>
      </c>
      <c r="BJ16" s="111">
        <f t="shared" si="3"/>
        <v>1.1000000000000001</v>
      </c>
      <c r="BK16" s="111">
        <f t="shared" si="3"/>
        <v>0.99999999999999989</v>
      </c>
      <c r="BL16" s="111">
        <f t="shared" si="3"/>
        <v>0.99999999999999989</v>
      </c>
      <c r="BM16" s="111">
        <f t="shared" si="3"/>
        <v>0.99999999999999989</v>
      </c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</row>
    <row r="17" spans="1:109" s="13" customFormat="1">
      <c r="A17" s="128" t="s">
        <v>1</v>
      </c>
      <c r="B17" s="128"/>
      <c r="C17" s="130" t="s">
        <v>6</v>
      </c>
      <c r="D17" s="130"/>
      <c r="E17" s="98"/>
      <c r="F17" s="110" t="s">
        <v>18</v>
      </c>
      <c r="G17" s="110" t="s">
        <v>18</v>
      </c>
      <c r="H17" s="110" t="s">
        <v>18</v>
      </c>
      <c r="I17" s="110" t="s">
        <v>18</v>
      </c>
      <c r="J17" s="110" t="s">
        <v>18</v>
      </c>
      <c r="K17" s="110" t="s">
        <v>18</v>
      </c>
      <c r="L17" s="110" t="s">
        <v>18</v>
      </c>
      <c r="M17" s="110" t="s">
        <v>18</v>
      </c>
      <c r="N17" s="110" t="s">
        <v>18</v>
      </c>
      <c r="O17" s="110" t="s">
        <v>18</v>
      </c>
      <c r="P17" s="110">
        <v>45</v>
      </c>
      <c r="Q17" s="110" t="s">
        <v>18</v>
      </c>
      <c r="R17" s="110" t="s">
        <v>18</v>
      </c>
      <c r="S17" s="110" t="s">
        <v>18</v>
      </c>
      <c r="T17" s="110" t="s">
        <v>18</v>
      </c>
      <c r="U17" s="110" t="s">
        <v>18</v>
      </c>
      <c r="V17" s="110" t="s">
        <v>18</v>
      </c>
      <c r="W17" s="110" t="s">
        <v>18</v>
      </c>
      <c r="X17" s="110" t="s">
        <v>18</v>
      </c>
      <c r="Y17" s="110" t="s">
        <v>18</v>
      </c>
      <c r="Z17" s="110" t="s">
        <v>18</v>
      </c>
      <c r="AA17" s="110">
        <v>17</v>
      </c>
      <c r="AB17" s="110" t="s">
        <v>18</v>
      </c>
      <c r="AC17" s="110" t="s">
        <v>18</v>
      </c>
      <c r="AD17" s="110">
        <v>16</v>
      </c>
      <c r="AE17" s="110">
        <v>13</v>
      </c>
      <c r="AF17" s="110" t="s">
        <v>18</v>
      </c>
      <c r="AG17" s="110">
        <v>13</v>
      </c>
      <c r="AH17" s="110" t="s">
        <v>18</v>
      </c>
      <c r="AI17" s="110">
        <v>12</v>
      </c>
      <c r="AJ17" s="110" t="s">
        <v>18</v>
      </c>
      <c r="AK17" s="110">
        <v>10</v>
      </c>
      <c r="AL17" s="110" t="s">
        <v>18</v>
      </c>
      <c r="AM17" s="110">
        <v>9.9</v>
      </c>
      <c r="AN17" s="110" t="s">
        <v>18</v>
      </c>
      <c r="AO17" s="110" t="s">
        <v>18</v>
      </c>
      <c r="AP17" s="110">
        <v>7.7</v>
      </c>
      <c r="AQ17" s="110" t="s">
        <v>18</v>
      </c>
      <c r="AR17" s="110" t="s">
        <v>18</v>
      </c>
      <c r="AS17" s="110">
        <v>6.2</v>
      </c>
      <c r="AT17" s="110" t="s">
        <v>18</v>
      </c>
      <c r="AU17" s="110" t="s">
        <v>18</v>
      </c>
      <c r="AV17" s="110">
        <v>5.3</v>
      </c>
      <c r="AW17" s="110" t="s">
        <v>18</v>
      </c>
      <c r="AX17" s="110" t="s">
        <v>18</v>
      </c>
      <c r="AY17" s="110">
        <v>4.7</v>
      </c>
      <c r="AZ17" s="110">
        <v>4.0999999999999996</v>
      </c>
      <c r="BA17" s="110">
        <v>3.5</v>
      </c>
      <c r="BB17" s="110">
        <v>3.4</v>
      </c>
      <c r="BC17" s="110">
        <v>3.2</v>
      </c>
      <c r="BD17" s="110">
        <v>3.2</v>
      </c>
      <c r="BE17" s="110">
        <v>3</v>
      </c>
      <c r="BF17" s="110">
        <v>2.9</v>
      </c>
      <c r="BG17" s="110">
        <v>3</v>
      </c>
      <c r="BH17" s="110">
        <v>3</v>
      </c>
      <c r="BI17" s="110">
        <v>2.7</v>
      </c>
      <c r="BJ17" s="110">
        <v>2.8</v>
      </c>
      <c r="BK17" s="110">
        <v>2.8</v>
      </c>
      <c r="BL17" s="110">
        <v>2.8</v>
      </c>
      <c r="BM17" s="110">
        <v>2.7</v>
      </c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109" s="13" customFormat="1">
      <c r="A18" s="126"/>
      <c r="B18" s="126"/>
      <c r="C18" s="97" t="s">
        <v>5</v>
      </c>
      <c r="D18" s="93" t="s">
        <v>7</v>
      </c>
      <c r="E18" s="93"/>
      <c r="F18" s="93" t="s">
        <v>18</v>
      </c>
      <c r="G18" s="93" t="s">
        <v>18</v>
      </c>
      <c r="H18" s="93" t="s">
        <v>18</v>
      </c>
      <c r="I18" s="93" t="s">
        <v>18</v>
      </c>
      <c r="J18" s="93" t="s">
        <v>18</v>
      </c>
      <c r="K18" s="93" t="s">
        <v>18</v>
      </c>
      <c r="L18" s="93" t="s">
        <v>18</v>
      </c>
      <c r="M18" s="93" t="s">
        <v>18</v>
      </c>
      <c r="N18" s="93" t="s">
        <v>18</v>
      </c>
      <c r="O18" s="93" t="s">
        <v>18</v>
      </c>
      <c r="P18" s="93" t="s">
        <v>18</v>
      </c>
      <c r="Q18" s="93" t="s">
        <v>18</v>
      </c>
      <c r="R18" s="93" t="s">
        <v>18</v>
      </c>
      <c r="S18" s="93" t="s">
        <v>18</v>
      </c>
      <c r="T18" s="93" t="s">
        <v>18</v>
      </c>
      <c r="U18" s="93" t="s">
        <v>18</v>
      </c>
      <c r="V18" s="93" t="s">
        <v>18</v>
      </c>
      <c r="W18" s="93" t="s">
        <v>18</v>
      </c>
      <c r="X18" s="93" t="s">
        <v>18</v>
      </c>
      <c r="Y18" s="93" t="s">
        <v>18</v>
      </c>
      <c r="Z18" s="93" t="s">
        <v>18</v>
      </c>
      <c r="AA18" s="93" t="s">
        <v>18</v>
      </c>
      <c r="AB18" s="93" t="s">
        <v>18</v>
      </c>
      <c r="AC18" s="93" t="s">
        <v>18</v>
      </c>
      <c r="AD18" s="93" t="s">
        <v>18</v>
      </c>
      <c r="AE18" s="93" t="s">
        <v>18</v>
      </c>
      <c r="AF18" s="93" t="s">
        <v>18</v>
      </c>
      <c r="AG18" s="93" t="s">
        <v>18</v>
      </c>
      <c r="AH18" s="93" t="s">
        <v>18</v>
      </c>
      <c r="AI18" s="93" t="s">
        <v>18</v>
      </c>
      <c r="AJ18" s="93" t="s">
        <v>18</v>
      </c>
      <c r="AK18" s="93" t="s">
        <v>18</v>
      </c>
      <c r="AL18" s="93" t="s">
        <v>18</v>
      </c>
      <c r="AM18" s="93">
        <v>6.6</v>
      </c>
      <c r="AN18" s="93" t="s">
        <v>18</v>
      </c>
      <c r="AO18" s="93" t="s">
        <v>18</v>
      </c>
      <c r="AP18" s="93">
        <v>4.0999999999999996</v>
      </c>
      <c r="AQ18" s="93" t="s">
        <v>18</v>
      </c>
      <c r="AR18" s="93" t="s">
        <v>18</v>
      </c>
      <c r="AS18" s="93">
        <v>3.8</v>
      </c>
      <c r="AT18" s="93" t="s">
        <v>18</v>
      </c>
      <c r="AU18" s="93" t="s">
        <v>18</v>
      </c>
      <c r="AV18" s="93">
        <v>3.3</v>
      </c>
      <c r="AW18" s="93" t="s">
        <v>18</v>
      </c>
      <c r="AX18" s="93" t="s">
        <v>18</v>
      </c>
      <c r="AY18" s="93">
        <v>2.8</v>
      </c>
      <c r="AZ18" s="93">
        <v>2.5</v>
      </c>
      <c r="BA18" s="93">
        <v>2.1</v>
      </c>
      <c r="BB18" s="93">
        <v>2</v>
      </c>
      <c r="BC18" s="93">
        <v>1.7</v>
      </c>
      <c r="BD18" s="93">
        <v>1.8</v>
      </c>
      <c r="BE18" s="93">
        <v>1.7</v>
      </c>
      <c r="BF18" s="93">
        <v>1.7</v>
      </c>
      <c r="BG18" s="93">
        <v>1.7</v>
      </c>
      <c r="BH18" s="93">
        <v>1.7</v>
      </c>
      <c r="BI18" s="93">
        <v>1.5</v>
      </c>
      <c r="BJ18" s="93">
        <v>1.6</v>
      </c>
      <c r="BK18" s="93">
        <v>1.5</v>
      </c>
      <c r="BL18" s="93">
        <v>1.6</v>
      </c>
      <c r="BM18" s="93">
        <v>1.5</v>
      </c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</row>
    <row r="19" spans="1:109" s="13" customFormat="1">
      <c r="A19" s="126"/>
      <c r="B19" s="126"/>
      <c r="C19" s="25" t="s">
        <v>5</v>
      </c>
      <c r="D19" s="26" t="s">
        <v>8</v>
      </c>
      <c r="E19" s="19"/>
      <c r="F19" s="111" t="s">
        <v>18</v>
      </c>
      <c r="G19" s="111" t="s">
        <v>18</v>
      </c>
      <c r="H19" s="111" t="s">
        <v>18</v>
      </c>
      <c r="I19" s="111" t="s">
        <v>18</v>
      </c>
      <c r="J19" s="111" t="s">
        <v>18</v>
      </c>
      <c r="K19" s="111" t="s">
        <v>18</v>
      </c>
      <c r="L19" s="111" t="s">
        <v>18</v>
      </c>
      <c r="M19" s="111" t="s">
        <v>18</v>
      </c>
      <c r="N19" s="111" t="s">
        <v>18</v>
      </c>
      <c r="O19" s="111" t="s">
        <v>18</v>
      </c>
      <c r="P19" s="111" t="s">
        <v>18</v>
      </c>
      <c r="Q19" s="111" t="s">
        <v>18</v>
      </c>
      <c r="R19" s="111" t="s">
        <v>18</v>
      </c>
      <c r="S19" s="111" t="s">
        <v>18</v>
      </c>
      <c r="T19" s="111" t="s">
        <v>18</v>
      </c>
      <c r="U19" s="111" t="s">
        <v>18</v>
      </c>
      <c r="V19" s="111" t="s">
        <v>18</v>
      </c>
      <c r="W19" s="111" t="s">
        <v>18</v>
      </c>
      <c r="X19" s="111" t="s">
        <v>18</v>
      </c>
      <c r="Y19" s="111" t="s">
        <v>18</v>
      </c>
      <c r="Z19" s="111" t="s">
        <v>18</v>
      </c>
      <c r="AA19" s="111" t="s">
        <v>18</v>
      </c>
      <c r="AB19" s="111" t="s">
        <v>18</v>
      </c>
      <c r="AC19" s="111" t="s">
        <v>18</v>
      </c>
      <c r="AD19" s="111" t="s">
        <v>18</v>
      </c>
      <c r="AE19" s="111" t="s">
        <v>18</v>
      </c>
      <c r="AF19" s="111" t="s">
        <v>18</v>
      </c>
      <c r="AG19" s="111" t="s">
        <v>18</v>
      </c>
      <c r="AH19" s="111" t="s">
        <v>18</v>
      </c>
      <c r="AI19" s="111" t="s">
        <v>18</v>
      </c>
      <c r="AJ19" s="111" t="s">
        <v>18</v>
      </c>
      <c r="AK19" s="111" t="s">
        <v>18</v>
      </c>
      <c r="AL19" s="111" t="s">
        <v>18</v>
      </c>
      <c r="AM19" s="111">
        <v>3.3000000000000007</v>
      </c>
      <c r="AN19" s="111" t="s">
        <v>18</v>
      </c>
      <c r="AO19" s="111" t="s">
        <v>18</v>
      </c>
      <c r="AP19" s="111">
        <v>3.6000000000000005</v>
      </c>
      <c r="AQ19" s="111" t="s">
        <v>18</v>
      </c>
      <c r="AR19" s="111" t="s">
        <v>18</v>
      </c>
      <c r="AS19" s="111">
        <v>2.4000000000000004</v>
      </c>
      <c r="AT19" s="111" t="s">
        <v>18</v>
      </c>
      <c r="AU19" s="111" t="s">
        <v>18</v>
      </c>
      <c r="AV19" s="111">
        <v>2</v>
      </c>
      <c r="AW19" s="111" t="s">
        <v>18</v>
      </c>
      <c r="AX19" s="111" t="s">
        <v>18</v>
      </c>
      <c r="AY19" s="111">
        <v>1.9000000000000004</v>
      </c>
      <c r="AZ19" s="111">
        <v>1.5999999999999996</v>
      </c>
      <c r="BA19" s="111">
        <v>1.4</v>
      </c>
      <c r="BB19" s="111">
        <v>1.4</v>
      </c>
      <c r="BC19" s="111">
        <v>1.5000000000000002</v>
      </c>
      <c r="BD19" s="111">
        <v>1.4000000000000001</v>
      </c>
      <c r="BE19" s="111">
        <v>1.3</v>
      </c>
      <c r="BF19" s="111">
        <v>1.2</v>
      </c>
      <c r="BG19" s="111">
        <v>1.3</v>
      </c>
      <c r="BH19" s="111">
        <v>1.3</v>
      </c>
      <c r="BI19" s="111">
        <v>1.2000000000000002</v>
      </c>
      <c r="BJ19" s="111">
        <f>BJ17-BJ18</f>
        <v>1.1999999999999997</v>
      </c>
      <c r="BK19" s="111">
        <f>BK17-BK18</f>
        <v>1.2999999999999998</v>
      </c>
      <c r="BL19" s="111">
        <f t="shared" ref="BL19:BM19" si="4">BL17-BL18</f>
        <v>1.1999999999999997</v>
      </c>
      <c r="BM19" s="111">
        <f t="shared" si="4"/>
        <v>1.2000000000000002</v>
      </c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</row>
    <row r="20" spans="1:109" s="13" customFormat="1">
      <c r="A20" s="128" t="s">
        <v>40</v>
      </c>
      <c r="B20" s="128"/>
      <c r="C20" s="130" t="s">
        <v>6</v>
      </c>
      <c r="D20" s="130"/>
      <c r="E20" s="98"/>
      <c r="F20" s="110">
        <v>67.244362254105198</v>
      </c>
      <c r="G20" s="110">
        <v>63.254588944271802</v>
      </c>
      <c r="H20" s="110">
        <v>59.576714341884497</v>
      </c>
      <c r="I20" s="110">
        <v>56.237034060874002</v>
      </c>
      <c r="J20" s="110">
        <v>53.252803656418202</v>
      </c>
      <c r="K20" s="110">
        <v>50.608306925199301</v>
      </c>
      <c r="L20" s="110">
        <v>48.343568604092397</v>
      </c>
      <c r="M20" s="110">
        <v>46.321739016607303</v>
      </c>
      <c r="N20" s="110">
        <v>44.595880263892198</v>
      </c>
      <c r="O20" s="110">
        <v>43.107134773517402</v>
      </c>
      <c r="P20" s="110">
        <v>41.748812364619504</v>
      </c>
      <c r="Q20" s="110">
        <v>40.430265307616303</v>
      </c>
      <c r="R20" s="110">
        <v>39.0529448909652</v>
      </c>
      <c r="S20" s="110">
        <v>37.545372897059401</v>
      </c>
      <c r="T20" s="110">
        <v>35.933832398653998</v>
      </c>
      <c r="U20" s="110">
        <v>34.171473478176097</v>
      </c>
      <c r="V20" s="110">
        <v>32.360627339189698</v>
      </c>
      <c r="W20" s="110">
        <v>30.503242356120399</v>
      </c>
      <c r="X20" s="110">
        <v>28.689765431932202</v>
      </c>
      <c r="Y20" s="110">
        <v>26.888072971497198</v>
      </c>
      <c r="Z20" s="110">
        <v>25.202253197709201</v>
      </c>
      <c r="AA20" s="110">
        <v>23.598719362438299</v>
      </c>
      <c r="AB20" s="110">
        <v>22.1031958764469</v>
      </c>
      <c r="AC20" s="110">
        <v>20.739425659951401</v>
      </c>
      <c r="AD20" s="110">
        <v>19.5108306329053</v>
      </c>
      <c r="AE20" s="110">
        <v>18.389341116729302</v>
      </c>
      <c r="AF20" s="110">
        <v>17.3676563711829</v>
      </c>
      <c r="AG20" s="110">
        <v>16.457310428282401</v>
      </c>
      <c r="AH20" s="110">
        <v>15.6446183862317</v>
      </c>
      <c r="AI20" s="110">
        <v>14.918717543212701</v>
      </c>
      <c r="AJ20" s="110">
        <v>14.241847778437</v>
      </c>
      <c r="AK20" s="110">
        <v>13.605221726111299</v>
      </c>
      <c r="AL20" s="110">
        <v>13.0003323321914</v>
      </c>
      <c r="AM20" s="110">
        <v>12.4272087489248</v>
      </c>
      <c r="AN20" s="110">
        <v>11.9229535724767</v>
      </c>
      <c r="AO20" s="110">
        <v>11.5002009852965</v>
      </c>
      <c r="AP20" s="110">
        <v>11.100802632110801</v>
      </c>
      <c r="AQ20" s="110">
        <v>10.643703792966001</v>
      </c>
      <c r="AR20" s="110">
        <v>10.0875882847926</v>
      </c>
      <c r="AS20" s="110">
        <v>9.4429346958671694</v>
      </c>
      <c r="AT20" s="110">
        <v>8.7433687444975607</v>
      </c>
      <c r="AU20" s="110">
        <v>8.0982422969256902</v>
      </c>
      <c r="AV20" s="110">
        <v>7.61079910623633</v>
      </c>
      <c r="AW20" s="110">
        <v>7.3090603552749904</v>
      </c>
      <c r="AX20" s="110">
        <v>7.1317883245713203</v>
      </c>
      <c r="AY20" s="110">
        <v>7.0231053060306703</v>
      </c>
      <c r="AZ20" s="110">
        <v>6.9583801896969897</v>
      </c>
      <c r="BA20" s="110">
        <v>6.9308538232619101</v>
      </c>
      <c r="BB20" s="110">
        <v>6.9301952501925301</v>
      </c>
      <c r="BC20" s="110">
        <v>6.9271559603302304</v>
      </c>
      <c r="BD20" s="110">
        <v>6.8954574040438699</v>
      </c>
      <c r="BE20" s="110">
        <v>6.8475690136221701</v>
      </c>
      <c r="BF20" s="110">
        <v>6.8122912665238298</v>
      </c>
      <c r="BG20" s="110">
        <v>6.8079165994269202</v>
      </c>
      <c r="BH20" s="110">
        <v>6.8359445913835897</v>
      </c>
      <c r="BI20" s="110">
        <v>6.8904230595210096</v>
      </c>
      <c r="BJ20" s="110">
        <v>6.9742097009439501</v>
      </c>
      <c r="BK20" s="110">
        <v>7.0860706209059101</v>
      </c>
      <c r="BL20" s="110">
        <v>7.2161262464945501</v>
      </c>
      <c r="BM20" s="110">
        <v>7.3207577873694802</v>
      </c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</row>
    <row r="21" spans="1:109" s="13" customFormat="1">
      <c r="A21" s="126"/>
      <c r="B21" s="126"/>
      <c r="C21" s="97" t="s">
        <v>5</v>
      </c>
      <c r="D21" s="93" t="s">
        <v>7</v>
      </c>
      <c r="E21" s="93"/>
      <c r="F21" s="93">
        <v>21.479121106411</v>
      </c>
      <c r="G21" s="93">
        <v>20.642329919156602</v>
      </c>
      <c r="H21" s="93">
        <v>19.863345143648399</v>
      </c>
      <c r="I21" s="93">
        <v>19.1463137410441</v>
      </c>
      <c r="J21" s="93">
        <v>18.481202014353102</v>
      </c>
      <c r="K21" s="93">
        <v>17.9072987429841</v>
      </c>
      <c r="L21" s="93">
        <v>17.436024850960202</v>
      </c>
      <c r="M21" s="93">
        <v>17.059041878530699</v>
      </c>
      <c r="N21" s="93">
        <v>16.739067761448801</v>
      </c>
      <c r="O21" s="93">
        <v>16.4818567478187</v>
      </c>
      <c r="P21" s="93">
        <v>16.266153148769</v>
      </c>
      <c r="Q21" s="93">
        <v>16.080431852279499</v>
      </c>
      <c r="R21" s="93">
        <v>15.8785814504553</v>
      </c>
      <c r="S21" s="93">
        <v>15.642881781407899</v>
      </c>
      <c r="T21" s="93">
        <v>15.3606475268693</v>
      </c>
      <c r="U21" s="93">
        <v>15.0199300804298</v>
      </c>
      <c r="V21" s="93">
        <v>14.6025699847235</v>
      </c>
      <c r="W21" s="93">
        <v>14.1762772643236</v>
      </c>
      <c r="X21" s="93">
        <v>13.730618000872999</v>
      </c>
      <c r="Y21" s="93">
        <v>13.2687308156036</v>
      </c>
      <c r="Z21" s="93">
        <v>12.7820213439127</v>
      </c>
      <c r="AA21" s="93">
        <v>12.1527548658763</v>
      </c>
      <c r="AB21" s="93">
        <v>11.428531572439001</v>
      </c>
      <c r="AC21" s="93">
        <v>10.750191745932201</v>
      </c>
      <c r="AD21" s="93">
        <v>10.140128968233499</v>
      </c>
      <c r="AE21" s="93">
        <v>9.5943122317964509</v>
      </c>
      <c r="AF21" s="93">
        <v>9.1175624662040402</v>
      </c>
      <c r="AG21" s="93">
        <v>8.67941204796481</v>
      </c>
      <c r="AH21" s="93">
        <v>8.3026903110230492</v>
      </c>
      <c r="AI21" s="93">
        <v>7.9542025258243099</v>
      </c>
      <c r="AJ21" s="93">
        <v>7.63053910709497</v>
      </c>
      <c r="AK21" s="93">
        <v>7.3218878375903103</v>
      </c>
      <c r="AL21" s="93">
        <v>7.0346878379913198</v>
      </c>
      <c r="AM21" s="93">
        <v>6.75653718046485</v>
      </c>
      <c r="AN21" s="93">
        <v>6.5167559879186596</v>
      </c>
      <c r="AO21" s="93">
        <v>6.3101061473019397</v>
      </c>
      <c r="AP21" s="93">
        <v>6.11991660624658</v>
      </c>
      <c r="AQ21" s="93">
        <v>5.8964784496220402</v>
      </c>
      <c r="AR21" s="93">
        <v>5.6185066324489403</v>
      </c>
      <c r="AS21" s="93">
        <v>5.2857173210210302</v>
      </c>
      <c r="AT21" s="93">
        <v>4.9227852378093999</v>
      </c>
      <c r="AU21" s="93">
        <v>4.5852413304911197</v>
      </c>
      <c r="AV21" s="93">
        <v>4.3263987568003301</v>
      </c>
      <c r="AW21" s="93">
        <v>4.1704175843310596</v>
      </c>
      <c r="AX21" s="93">
        <v>4.0852601061367304</v>
      </c>
      <c r="AY21" s="93">
        <v>4.0349326830304699</v>
      </c>
      <c r="AZ21" s="93">
        <v>4.0173685017635297</v>
      </c>
      <c r="BA21" s="93">
        <v>4.0371118583565302</v>
      </c>
      <c r="BB21" s="93">
        <v>4.0913685538015097</v>
      </c>
      <c r="BC21" s="93">
        <v>4.14017473273167</v>
      </c>
      <c r="BD21" s="93">
        <v>4.1619283672456904</v>
      </c>
      <c r="BE21" s="93">
        <v>4.1520207746856101</v>
      </c>
      <c r="BF21" s="93">
        <v>4.1248937144968902</v>
      </c>
      <c r="BG21" s="93">
        <v>4.11066918145118</v>
      </c>
      <c r="BH21" s="93">
        <v>4.1297572329528798</v>
      </c>
      <c r="BI21" s="93">
        <v>4.2002871545827096</v>
      </c>
      <c r="BJ21" s="93">
        <v>4.3119732826192703</v>
      </c>
      <c r="BK21" s="93">
        <v>4.4343651309425596</v>
      </c>
      <c r="BL21" s="93">
        <v>4.5420796989283998</v>
      </c>
      <c r="BM21" s="93">
        <v>4.6142758806396804</v>
      </c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</row>
    <row r="22" spans="1:109" s="101" customFormat="1">
      <c r="A22" s="126"/>
      <c r="B22" s="126"/>
      <c r="C22" s="27" t="s">
        <v>5</v>
      </c>
      <c r="D22" s="28" t="s">
        <v>8</v>
      </c>
      <c r="E22" s="28"/>
      <c r="F22" s="111">
        <f t="shared" ref="F22:BM22" si="5">F20-F21</f>
        <v>45.765241147694198</v>
      </c>
      <c r="G22" s="111">
        <f t="shared" si="5"/>
        <v>42.6122590251152</v>
      </c>
      <c r="H22" s="111">
        <f t="shared" si="5"/>
        <v>39.713369198236094</v>
      </c>
      <c r="I22" s="111">
        <f t="shared" si="5"/>
        <v>37.090720319829899</v>
      </c>
      <c r="J22" s="111">
        <f t="shared" si="5"/>
        <v>34.7716016420651</v>
      </c>
      <c r="K22" s="111">
        <f t="shared" si="5"/>
        <v>32.701008182215205</v>
      </c>
      <c r="L22" s="111">
        <f t="shared" si="5"/>
        <v>30.907543753132195</v>
      </c>
      <c r="M22" s="111">
        <f t="shared" si="5"/>
        <v>29.262697138076604</v>
      </c>
      <c r="N22" s="111">
        <f t="shared" si="5"/>
        <v>27.856812502443397</v>
      </c>
      <c r="O22" s="111">
        <f t="shared" si="5"/>
        <v>26.625278025698702</v>
      </c>
      <c r="P22" s="111">
        <f t="shared" si="5"/>
        <v>25.482659215850504</v>
      </c>
      <c r="Q22" s="111">
        <f t="shared" si="5"/>
        <v>24.349833455336803</v>
      </c>
      <c r="R22" s="111">
        <f t="shared" si="5"/>
        <v>23.1743634405099</v>
      </c>
      <c r="S22" s="111">
        <f t="shared" si="5"/>
        <v>21.9024911156515</v>
      </c>
      <c r="T22" s="111">
        <f t="shared" si="5"/>
        <v>20.573184871784697</v>
      </c>
      <c r="U22" s="111">
        <f t="shared" si="5"/>
        <v>19.151543397746295</v>
      </c>
      <c r="V22" s="111">
        <f t="shared" si="5"/>
        <v>17.758057354466196</v>
      </c>
      <c r="W22" s="111">
        <f t="shared" si="5"/>
        <v>16.326965091796801</v>
      </c>
      <c r="X22" s="111">
        <f t="shared" si="5"/>
        <v>14.959147431059202</v>
      </c>
      <c r="Y22" s="111">
        <f t="shared" si="5"/>
        <v>13.619342155893598</v>
      </c>
      <c r="Z22" s="111">
        <f t="shared" si="5"/>
        <v>12.420231853796501</v>
      </c>
      <c r="AA22" s="111">
        <f t="shared" si="5"/>
        <v>11.445964496561999</v>
      </c>
      <c r="AB22" s="111">
        <f t="shared" si="5"/>
        <v>10.6746643040079</v>
      </c>
      <c r="AC22" s="111">
        <f t="shared" si="5"/>
        <v>9.9892339140192004</v>
      </c>
      <c r="AD22" s="111">
        <f t="shared" si="5"/>
        <v>9.3707016646718007</v>
      </c>
      <c r="AE22" s="111">
        <f t="shared" si="5"/>
        <v>8.7950288849328508</v>
      </c>
      <c r="AF22" s="111">
        <f t="shared" si="5"/>
        <v>8.2500939049788595</v>
      </c>
      <c r="AG22" s="111">
        <f t="shared" si="5"/>
        <v>7.7778983803175912</v>
      </c>
      <c r="AH22" s="111">
        <f t="shared" si="5"/>
        <v>7.3419280752086511</v>
      </c>
      <c r="AI22" s="111">
        <f t="shared" si="5"/>
        <v>6.9645150173883907</v>
      </c>
      <c r="AJ22" s="111">
        <f t="shared" si="5"/>
        <v>6.6113086713420302</v>
      </c>
      <c r="AK22" s="111">
        <f t="shared" si="5"/>
        <v>6.2833338885209891</v>
      </c>
      <c r="AL22" s="111">
        <f t="shared" si="5"/>
        <v>5.9656444942000801</v>
      </c>
      <c r="AM22" s="111">
        <f t="shared" si="5"/>
        <v>5.6706715684599498</v>
      </c>
      <c r="AN22" s="111">
        <f t="shared" si="5"/>
        <v>5.4061975845580408</v>
      </c>
      <c r="AO22" s="111">
        <f t="shared" si="5"/>
        <v>5.1900948379945602</v>
      </c>
      <c r="AP22" s="111">
        <f t="shared" si="5"/>
        <v>4.9808860258642209</v>
      </c>
      <c r="AQ22" s="111">
        <f t="shared" si="5"/>
        <v>4.7472253433439606</v>
      </c>
      <c r="AR22" s="111">
        <f t="shared" si="5"/>
        <v>4.4690816523436601</v>
      </c>
      <c r="AS22" s="111">
        <f t="shared" si="5"/>
        <v>4.1572173748461392</v>
      </c>
      <c r="AT22" s="111">
        <f t="shared" si="5"/>
        <v>3.8205835066881608</v>
      </c>
      <c r="AU22" s="111">
        <f t="shared" si="5"/>
        <v>3.5130009664345705</v>
      </c>
      <c r="AV22" s="111">
        <f t="shared" si="5"/>
        <v>3.2844003494359999</v>
      </c>
      <c r="AW22" s="111">
        <f t="shared" si="5"/>
        <v>3.1386427709439308</v>
      </c>
      <c r="AX22" s="111">
        <f t="shared" si="5"/>
        <v>3.0465282184345899</v>
      </c>
      <c r="AY22" s="111">
        <f t="shared" si="5"/>
        <v>2.9881726230002004</v>
      </c>
      <c r="AZ22" s="111">
        <f t="shared" si="5"/>
        <v>2.94101168793346</v>
      </c>
      <c r="BA22" s="111">
        <f t="shared" si="5"/>
        <v>2.8937419649053799</v>
      </c>
      <c r="BB22" s="111">
        <f t="shared" si="5"/>
        <v>2.8388266963910205</v>
      </c>
      <c r="BC22" s="111">
        <f t="shared" si="5"/>
        <v>2.7869812275985604</v>
      </c>
      <c r="BD22" s="111">
        <f t="shared" si="5"/>
        <v>2.7335290367981795</v>
      </c>
      <c r="BE22" s="111">
        <f t="shared" si="5"/>
        <v>2.6955482389365599</v>
      </c>
      <c r="BF22" s="111">
        <f t="shared" si="5"/>
        <v>2.6873975520269395</v>
      </c>
      <c r="BG22" s="111">
        <f t="shared" si="5"/>
        <v>2.6972474179757402</v>
      </c>
      <c r="BH22" s="111">
        <f t="shared" si="5"/>
        <v>2.7061873584307099</v>
      </c>
      <c r="BI22" s="111">
        <f t="shared" si="5"/>
        <v>2.6901359049383</v>
      </c>
      <c r="BJ22" s="111">
        <f t="shared" si="5"/>
        <v>2.6622364183246798</v>
      </c>
      <c r="BK22" s="111">
        <f t="shared" si="5"/>
        <v>2.6517054899633505</v>
      </c>
      <c r="BL22" s="111">
        <f t="shared" si="5"/>
        <v>2.6740465475661503</v>
      </c>
      <c r="BM22" s="111">
        <f t="shared" si="5"/>
        <v>2.7064819067297998</v>
      </c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</row>
    <row r="23" spans="1:109" s="13" customFormat="1">
      <c r="A23" s="128" t="s">
        <v>46</v>
      </c>
      <c r="B23" s="128"/>
      <c r="C23" s="131" t="s">
        <v>6</v>
      </c>
      <c r="D23" s="131"/>
      <c r="E23" s="19"/>
      <c r="F23" s="110" t="s">
        <v>48</v>
      </c>
      <c r="G23" s="110" t="s">
        <v>48</v>
      </c>
      <c r="H23" s="110" t="s">
        <v>48</v>
      </c>
      <c r="I23" s="110" t="s">
        <v>48</v>
      </c>
      <c r="J23" s="110" t="s">
        <v>48</v>
      </c>
      <c r="K23" s="110" t="s">
        <v>48</v>
      </c>
      <c r="L23" s="110" t="s">
        <v>48</v>
      </c>
      <c r="M23" s="110" t="s">
        <v>48</v>
      </c>
      <c r="N23" s="110" t="s">
        <v>48</v>
      </c>
      <c r="O23" s="110" t="s">
        <v>48</v>
      </c>
      <c r="P23" s="110" t="s">
        <v>48</v>
      </c>
      <c r="Q23" s="110" t="s">
        <v>48</v>
      </c>
      <c r="R23" s="110" t="s">
        <v>48</v>
      </c>
      <c r="S23" s="110" t="s">
        <v>48</v>
      </c>
      <c r="T23" s="110" t="s">
        <v>48</v>
      </c>
      <c r="U23" s="110" t="s">
        <v>48</v>
      </c>
      <c r="V23" s="110" t="s">
        <v>48</v>
      </c>
      <c r="W23" s="110" t="s">
        <v>48</v>
      </c>
      <c r="X23" s="110">
        <v>116.944728134611</v>
      </c>
      <c r="Y23" s="110">
        <v>113.364820467473</v>
      </c>
      <c r="Z23" s="110">
        <v>109.94032834772401</v>
      </c>
      <c r="AA23" s="110">
        <v>106.66135175237901</v>
      </c>
      <c r="AB23" s="110">
        <v>103.50201630561899</v>
      </c>
      <c r="AC23" s="110">
        <v>100.319745743402</v>
      </c>
      <c r="AD23" s="110">
        <v>97.196148059993902</v>
      </c>
      <c r="AE23" s="110">
        <v>93.822635498901207</v>
      </c>
      <c r="AF23" s="110">
        <v>90.3579892262496</v>
      </c>
      <c r="AG23" s="110">
        <v>86.852527135126607</v>
      </c>
      <c r="AH23" s="110">
        <v>83.427037628242701</v>
      </c>
      <c r="AI23" s="110">
        <v>80.161310949858901</v>
      </c>
      <c r="AJ23" s="110">
        <v>77.106649648268103</v>
      </c>
      <c r="AK23" s="110">
        <v>74.309873917412702</v>
      </c>
      <c r="AL23" s="110">
        <v>71.684248278574103</v>
      </c>
      <c r="AM23" s="110">
        <v>69.205715410388194</v>
      </c>
      <c r="AN23" s="110">
        <v>66.8162643509568</v>
      </c>
      <c r="AO23" s="110">
        <v>64.403761106938305</v>
      </c>
      <c r="AP23" s="110">
        <v>61.779464152316798</v>
      </c>
      <c r="AQ23" s="110">
        <v>58.995328241547597</v>
      </c>
      <c r="AR23" s="110">
        <v>56.072324280295298</v>
      </c>
      <c r="AS23" s="110">
        <v>53.0723603514679</v>
      </c>
      <c r="AT23" s="110">
        <v>49.956383150442598</v>
      </c>
      <c r="AU23" s="110">
        <v>46.807439039833902</v>
      </c>
      <c r="AV23" s="110">
        <v>43.696509406157801</v>
      </c>
      <c r="AW23" s="110">
        <v>40.725808064878102</v>
      </c>
      <c r="AX23" s="110">
        <v>37.9121223227217</v>
      </c>
      <c r="AY23" s="110">
        <v>35.356682611784997</v>
      </c>
      <c r="AZ23" s="110">
        <v>32.9932826671293</v>
      </c>
      <c r="BA23" s="110">
        <v>30.822719052941601</v>
      </c>
      <c r="BB23" s="110">
        <v>28.8372648481018</v>
      </c>
      <c r="BC23" s="110">
        <v>26.9470732823726</v>
      </c>
      <c r="BD23" s="110">
        <v>25.148762195903799</v>
      </c>
      <c r="BE23" s="110">
        <v>23.390869794785001</v>
      </c>
      <c r="BF23" s="110">
        <v>21.7175941111709</v>
      </c>
      <c r="BG23" s="110">
        <v>20.120156217697598</v>
      </c>
      <c r="BH23" s="110">
        <v>18.640217669890099</v>
      </c>
      <c r="BI23" s="110">
        <v>17.2847806151592</v>
      </c>
      <c r="BJ23" s="110">
        <v>16.090938323901199</v>
      </c>
      <c r="BK23" s="110">
        <v>15.066286915747799</v>
      </c>
      <c r="BL23" s="110">
        <v>14.1916453212884</v>
      </c>
      <c r="BM23" s="110">
        <v>13.4465395041529</v>
      </c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</row>
    <row r="24" spans="1:109" s="13" customFormat="1">
      <c r="A24" s="126"/>
      <c r="B24" s="126"/>
      <c r="C24" s="97" t="s">
        <v>5</v>
      </c>
      <c r="D24" s="93" t="s">
        <v>7</v>
      </c>
      <c r="E24" s="93"/>
      <c r="F24" s="93" t="s">
        <v>48</v>
      </c>
      <c r="G24" s="93" t="s">
        <v>48</v>
      </c>
      <c r="H24" s="93" t="s">
        <v>48</v>
      </c>
      <c r="I24" s="93" t="s">
        <v>48</v>
      </c>
      <c r="J24" s="93" t="s">
        <v>48</v>
      </c>
      <c r="K24" s="93" t="s">
        <v>48</v>
      </c>
      <c r="L24" s="93" t="s">
        <v>48</v>
      </c>
      <c r="M24" s="93" t="s">
        <v>48</v>
      </c>
      <c r="N24" s="93" t="s">
        <v>48</v>
      </c>
      <c r="O24" s="93" t="s">
        <v>48</v>
      </c>
      <c r="P24" s="93" t="s">
        <v>48</v>
      </c>
      <c r="Q24" s="93" t="s">
        <v>48</v>
      </c>
      <c r="R24" s="93" t="s">
        <v>48</v>
      </c>
      <c r="S24" s="93" t="s">
        <v>48</v>
      </c>
      <c r="T24" s="93" t="s">
        <v>48</v>
      </c>
      <c r="U24" s="93" t="s">
        <v>48</v>
      </c>
      <c r="V24" s="93" t="s">
        <v>48</v>
      </c>
      <c r="W24" s="93" t="s">
        <v>48</v>
      </c>
      <c r="X24" s="93" t="s">
        <v>48</v>
      </c>
      <c r="Y24" s="93" t="s">
        <v>48</v>
      </c>
      <c r="Z24" s="93" t="s">
        <v>48</v>
      </c>
      <c r="AA24" s="93" t="s">
        <v>48</v>
      </c>
      <c r="AB24" s="93" t="s">
        <v>48</v>
      </c>
      <c r="AC24" s="93" t="s">
        <v>48</v>
      </c>
      <c r="AD24" s="93" t="s">
        <v>48</v>
      </c>
      <c r="AE24" s="93" t="s">
        <v>48</v>
      </c>
      <c r="AF24" s="93">
        <v>30.435986751995099</v>
      </c>
      <c r="AG24" s="93">
        <v>30.150370120679099</v>
      </c>
      <c r="AH24" s="93">
        <v>30.0218825381017</v>
      </c>
      <c r="AI24" s="93">
        <v>29.913350230208302</v>
      </c>
      <c r="AJ24" s="93">
        <v>29.812646399041299</v>
      </c>
      <c r="AK24" s="93">
        <v>29.786101013797101</v>
      </c>
      <c r="AL24" s="93">
        <v>29.7188549841979</v>
      </c>
      <c r="AM24" s="93">
        <v>29.623321430558001</v>
      </c>
      <c r="AN24" s="93">
        <v>29.428091759620902</v>
      </c>
      <c r="AO24" s="93">
        <v>29.014679801488001</v>
      </c>
      <c r="AP24" s="93">
        <v>28.320394861019199</v>
      </c>
      <c r="AQ24" s="93">
        <v>27.3047875986442</v>
      </c>
      <c r="AR24" s="93">
        <v>26.112173032254798</v>
      </c>
      <c r="AS24" s="93">
        <v>24.815182319243998</v>
      </c>
      <c r="AT24" s="93">
        <v>23.496127796829299</v>
      </c>
      <c r="AU24" s="93">
        <v>22.1474266282675</v>
      </c>
      <c r="AV24" s="93">
        <v>20.826516046353301</v>
      </c>
      <c r="AW24" s="93">
        <v>19.535608627516002</v>
      </c>
      <c r="AX24" s="93">
        <v>18.317136532061902</v>
      </c>
      <c r="AY24" s="93">
        <v>17.090451501899601</v>
      </c>
      <c r="AZ24" s="93">
        <v>15.9115835126062</v>
      </c>
      <c r="BA24" s="93">
        <v>14.7411267870276</v>
      </c>
      <c r="BB24" s="93">
        <v>13.5708769963609</v>
      </c>
      <c r="BC24" s="93">
        <v>12.4848919716285</v>
      </c>
      <c r="BD24" s="93">
        <v>11.626703941200599</v>
      </c>
      <c r="BE24" s="93">
        <v>10.9075851344929</v>
      </c>
      <c r="BF24" s="93">
        <v>10.3643590046676</v>
      </c>
      <c r="BG24" s="93">
        <v>10.033731241997801</v>
      </c>
      <c r="BH24" s="93">
        <v>9.81778042172051</v>
      </c>
      <c r="BI24" s="93">
        <v>9.6019548310014304</v>
      </c>
      <c r="BJ24" s="93">
        <v>9.3139995581365707</v>
      </c>
      <c r="BK24" s="93">
        <v>8.9544091071787904</v>
      </c>
      <c r="BL24" s="93">
        <v>8.5556109090993004</v>
      </c>
      <c r="BM24" s="93">
        <v>8.1362855927762894</v>
      </c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</row>
    <row r="25" spans="1:109" s="13" customFormat="1">
      <c r="A25" s="126"/>
      <c r="B25" s="126"/>
      <c r="C25" s="25" t="s">
        <v>5</v>
      </c>
      <c r="D25" s="26" t="s">
        <v>8</v>
      </c>
      <c r="E25" s="19"/>
      <c r="F25" s="111" t="s">
        <v>48</v>
      </c>
      <c r="G25" s="111" t="s">
        <v>48</v>
      </c>
      <c r="H25" s="111" t="s">
        <v>48</v>
      </c>
      <c r="I25" s="111" t="s">
        <v>48</v>
      </c>
      <c r="J25" s="111" t="s">
        <v>48</v>
      </c>
      <c r="K25" s="111" t="s">
        <v>48</v>
      </c>
      <c r="L25" s="111" t="s">
        <v>48</v>
      </c>
      <c r="M25" s="111" t="s">
        <v>48</v>
      </c>
      <c r="N25" s="111" t="s">
        <v>48</v>
      </c>
      <c r="O25" s="111" t="s">
        <v>48</v>
      </c>
      <c r="P25" s="111" t="s">
        <v>48</v>
      </c>
      <c r="Q25" s="111" t="s">
        <v>48</v>
      </c>
      <c r="R25" s="111" t="s">
        <v>48</v>
      </c>
      <c r="S25" s="111" t="s">
        <v>48</v>
      </c>
      <c r="T25" s="111" t="s">
        <v>48</v>
      </c>
      <c r="U25" s="111" t="s">
        <v>48</v>
      </c>
      <c r="V25" s="111" t="s">
        <v>48</v>
      </c>
      <c r="W25" s="111" t="s">
        <v>48</v>
      </c>
      <c r="X25" s="111" t="s">
        <v>48</v>
      </c>
      <c r="Y25" s="111" t="s">
        <v>48</v>
      </c>
      <c r="Z25" s="111" t="s">
        <v>48</v>
      </c>
      <c r="AA25" s="111" t="s">
        <v>48</v>
      </c>
      <c r="AB25" s="111" t="s">
        <v>48</v>
      </c>
      <c r="AC25" s="111" t="s">
        <v>48</v>
      </c>
      <c r="AD25" s="111" t="s">
        <v>48</v>
      </c>
      <c r="AE25" s="111" t="s">
        <v>48</v>
      </c>
      <c r="AF25" s="111">
        <f>AF23-AF24</f>
        <v>59.922002474254498</v>
      </c>
      <c r="AG25" s="111">
        <f t="shared" ref="AG25:BM25" si="6">AG23-AG24</f>
        <v>56.702157014447508</v>
      </c>
      <c r="AH25" s="111">
        <f t="shared" si="6"/>
        <v>53.405155090141001</v>
      </c>
      <c r="AI25" s="111">
        <f t="shared" si="6"/>
        <v>50.2479607196506</v>
      </c>
      <c r="AJ25" s="111">
        <f t="shared" si="6"/>
        <v>47.294003249226805</v>
      </c>
      <c r="AK25" s="111">
        <f t="shared" si="6"/>
        <v>44.523772903615601</v>
      </c>
      <c r="AL25" s="111">
        <f t="shared" si="6"/>
        <v>41.965393294376199</v>
      </c>
      <c r="AM25" s="111">
        <f t="shared" si="6"/>
        <v>39.582393979830194</v>
      </c>
      <c r="AN25" s="111">
        <f t="shared" si="6"/>
        <v>37.388172591335902</v>
      </c>
      <c r="AO25" s="111">
        <f t="shared" si="6"/>
        <v>35.389081305450304</v>
      </c>
      <c r="AP25" s="111">
        <f t="shared" si="6"/>
        <v>33.459069291297595</v>
      </c>
      <c r="AQ25" s="111">
        <f t="shared" si="6"/>
        <v>31.690540642903397</v>
      </c>
      <c r="AR25" s="111">
        <f t="shared" si="6"/>
        <v>29.9601512480405</v>
      </c>
      <c r="AS25" s="111">
        <f t="shared" si="6"/>
        <v>28.257178032223901</v>
      </c>
      <c r="AT25" s="111">
        <f t="shared" si="6"/>
        <v>26.460255353613299</v>
      </c>
      <c r="AU25" s="111">
        <f t="shared" si="6"/>
        <v>24.660012411566402</v>
      </c>
      <c r="AV25" s="111">
        <f t="shared" si="6"/>
        <v>22.8699933598045</v>
      </c>
      <c r="AW25" s="111">
        <f t="shared" si="6"/>
        <v>21.1901994373621</v>
      </c>
      <c r="AX25" s="111">
        <f t="shared" si="6"/>
        <v>19.594985790659798</v>
      </c>
      <c r="AY25" s="111">
        <f t="shared" si="6"/>
        <v>18.266231109885396</v>
      </c>
      <c r="AZ25" s="111">
        <f t="shared" si="6"/>
        <v>17.081699154523101</v>
      </c>
      <c r="BA25" s="111">
        <f t="shared" si="6"/>
        <v>16.081592265914001</v>
      </c>
      <c r="BB25" s="111">
        <f t="shared" si="6"/>
        <v>15.2663878517409</v>
      </c>
      <c r="BC25" s="111">
        <f t="shared" si="6"/>
        <v>14.4621813107441</v>
      </c>
      <c r="BD25" s="111">
        <f t="shared" si="6"/>
        <v>13.5220582547032</v>
      </c>
      <c r="BE25" s="111">
        <f t="shared" si="6"/>
        <v>12.483284660292101</v>
      </c>
      <c r="BF25" s="111">
        <f t="shared" si="6"/>
        <v>11.3532351065033</v>
      </c>
      <c r="BG25" s="111">
        <f t="shared" si="6"/>
        <v>10.086424975699797</v>
      </c>
      <c r="BH25" s="111">
        <f t="shared" si="6"/>
        <v>8.8224372481695887</v>
      </c>
      <c r="BI25" s="111">
        <f t="shared" si="6"/>
        <v>7.6828257841577692</v>
      </c>
      <c r="BJ25" s="111">
        <f t="shared" si="6"/>
        <v>6.7769387657646281</v>
      </c>
      <c r="BK25" s="111">
        <f t="shared" si="6"/>
        <v>6.1118778085690089</v>
      </c>
      <c r="BL25" s="111">
        <f t="shared" si="6"/>
        <v>5.6360344121890993</v>
      </c>
      <c r="BM25" s="111">
        <f t="shared" si="6"/>
        <v>5.310253911376611</v>
      </c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109" s="13" customFormat="1">
      <c r="A26" s="128" t="s">
        <v>26</v>
      </c>
      <c r="B26" s="128"/>
      <c r="C26" s="130" t="s">
        <v>6</v>
      </c>
      <c r="D26" s="130"/>
      <c r="E26" s="98"/>
      <c r="F26" s="110">
        <v>22.6</v>
      </c>
      <c r="G26" s="110">
        <v>22.8</v>
      </c>
      <c r="H26" s="98">
        <v>20.399999999999999</v>
      </c>
      <c r="I26" s="110">
        <v>19.600000000000001</v>
      </c>
      <c r="J26" s="110">
        <v>19.100000000000001</v>
      </c>
      <c r="K26" s="110">
        <v>19.5</v>
      </c>
      <c r="L26" s="110">
        <v>17.7</v>
      </c>
      <c r="M26" s="110">
        <v>18</v>
      </c>
      <c r="N26" s="110">
        <v>18.7</v>
      </c>
      <c r="O26" s="110">
        <v>17.100000000000001</v>
      </c>
      <c r="P26" s="110">
        <v>16.7</v>
      </c>
      <c r="Q26" s="110">
        <v>16.600000000000001</v>
      </c>
      <c r="R26" s="110">
        <v>15.6</v>
      </c>
      <c r="S26" s="110">
        <v>16.2</v>
      </c>
      <c r="T26" s="110">
        <v>15.6</v>
      </c>
      <c r="U26" s="110">
        <v>16</v>
      </c>
      <c r="V26" s="110">
        <v>14</v>
      </c>
      <c r="W26" s="110">
        <v>14.2</v>
      </c>
      <c r="X26" s="110">
        <v>13.8</v>
      </c>
      <c r="Y26" s="110">
        <v>12.8</v>
      </c>
      <c r="Z26" s="110">
        <v>13</v>
      </c>
      <c r="AA26" s="110">
        <v>11.8</v>
      </c>
      <c r="AB26" s="110">
        <v>12</v>
      </c>
      <c r="AC26" s="110">
        <v>12.9</v>
      </c>
      <c r="AD26" s="110">
        <v>11.7</v>
      </c>
      <c r="AE26" s="110">
        <v>10.9</v>
      </c>
      <c r="AF26" s="110">
        <v>11.4</v>
      </c>
      <c r="AG26" s="110">
        <v>10.1</v>
      </c>
      <c r="AH26" s="110">
        <v>10.9</v>
      </c>
      <c r="AI26" s="110">
        <v>10.3</v>
      </c>
      <c r="AJ26" s="110">
        <v>8.4</v>
      </c>
      <c r="AK26" s="110">
        <v>8.4</v>
      </c>
      <c r="AL26" s="110">
        <v>7.3</v>
      </c>
      <c r="AM26" s="110">
        <v>7.3</v>
      </c>
      <c r="AN26" s="110">
        <v>7.2</v>
      </c>
      <c r="AO26" s="110">
        <v>6.7</v>
      </c>
      <c r="AP26" s="110">
        <v>7.3</v>
      </c>
      <c r="AQ26" s="110">
        <v>6.8</v>
      </c>
      <c r="AR26" s="110">
        <v>5.4</v>
      </c>
      <c r="AS26" s="110">
        <v>5.8</v>
      </c>
      <c r="AT26" s="110">
        <v>6.3</v>
      </c>
      <c r="AU26" s="110">
        <v>5.6</v>
      </c>
      <c r="AV26" s="110">
        <v>6.2</v>
      </c>
      <c r="AW26" s="110">
        <v>5.4</v>
      </c>
      <c r="AX26" s="110">
        <v>5.9</v>
      </c>
      <c r="AY26" s="110">
        <v>5</v>
      </c>
      <c r="AZ26" s="110">
        <v>5.0999999999999996</v>
      </c>
      <c r="BA26" s="110">
        <v>4.8</v>
      </c>
      <c r="BB26" s="110">
        <v>5</v>
      </c>
      <c r="BC26" s="110">
        <v>5.2</v>
      </c>
      <c r="BD26" s="110">
        <v>5.5</v>
      </c>
      <c r="BE26" s="110">
        <v>5.2</v>
      </c>
      <c r="BF26" s="110">
        <v>4.7</v>
      </c>
      <c r="BG26" s="110">
        <v>5</v>
      </c>
      <c r="BH26" s="110">
        <v>5.7</v>
      </c>
      <c r="BI26" s="110">
        <v>4.3</v>
      </c>
      <c r="BJ26" s="110">
        <v>4.2</v>
      </c>
      <c r="BK26" s="110">
        <v>4.7</v>
      </c>
      <c r="BL26" s="110" t="s">
        <v>18</v>
      </c>
      <c r="BM26" s="110" t="s">
        <v>18</v>
      </c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109" s="13" customFormat="1">
      <c r="A27" s="126"/>
      <c r="B27" s="126"/>
      <c r="C27" s="97" t="s">
        <v>5</v>
      </c>
      <c r="D27" s="93" t="s">
        <v>7</v>
      </c>
      <c r="E27" s="93"/>
      <c r="F27" s="93" t="s">
        <v>18</v>
      </c>
      <c r="G27" s="93" t="s">
        <v>18</v>
      </c>
      <c r="H27" s="93" t="s">
        <v>18</v>
      </c>
      <c r="I27" s="93" t="s">
        <v>18</v>
      </c>
      <c r="J27" s="93" t="s">
        <v>18</v>
      </c>
      <c r="K27" s="93" t="s">
        <v>18</v>
      </c>
      <c r="L27" s="93" t="s">
        <v>18</v>
      </c>
      <c r="M27" s="93" t="s">
        <v>18</v>
      </c>
      <c r="N27" s="93" t="s">
        <v>18</v>
      </c>
      <c r="O27" s="93" t="s">
        <v>18</v>
      </c>
      <c r="P27" s="93" t="s">
        <v>18</v>
      </c>
      <c r="Q27" s="93" t="s">
        <v>18</v>
      </c>
      <c r="R27" s="93">
        <v>10.1</v>
      </c>
      <c r="S27" s="93">
        <v>9.8000000000000007</v>
      </c>
      <c r="T27" s="93">
        <v>9.4</v>
      </c>
      <c r="U27" s="93">
        <v>9.6999999999999993</v>
      </c>
      <c r="V27" s="93">
        <v>7.9</v>
      </c>
      <c r="W27" s="93">
        <v>8</v>
      </c>
      <c r="X27" s="93">
        <v>7.4</v>
      </c>
      <c r="Y27" s="93">
        <v>6.9</v>
      </c>
      <c r="Z27" s="93">
        <v>6</v>
      </c>
      <c r="AA27" s="93">
        <v>5.7</v>
      </c>
      <c r="AB27" s="93">
        <v>5.5</v>
      </c>
      <c r="AC27" s="93">
        <v>5.9</v>
      </c>
      <c r="AD27" s="93">
        <v>4.5999999999999996</v>
      </c>
      <c r="AE27" s="93">
        <v>4.7</v>
      </c>
      <c r="AF27" s="93">
        <v>5.0999999999999996</v>
      </c>
      <c r="AG27" s="93">
        <v>4.3</v>
      </c>
      <c r="AH27" s="93">
        <v>4.8</v>
      </c>
      <c r="AI27" s="93">
        <v>4.5</v>
      </c>
      <c r="AJ27" s="93">
        <v>4.2</v>
      </c>
      <c r="AK27" s="93">
        <v>4.4000000000000004</v>
      </c>
      <c r="AL27" s="93">
        <v>3.7</v>
      </c>
      <c r="AM27" s="93">
        <v>3.8</v>
      </c>
      <c r="AN27" s="93">
        <v>3.5</v>
      </c>
      <c r="AO27" s="93">
        <v>3.2</v>
      </c>
      <c r="AP27" s="93">
        <v>3.9</v>
      </c>
      <c r="AQ27" s="93">
        <v>3.6</v>
      </c>
      <c r="AR27" s="93">
        <v>3</v>
      </c>
      <c r="AS27" s="93">
        <v>3.2</v>
      </c>
      <c r="AT27" s="93">
        <v>3.8</v>
      </c>
      <c r="AU27" s="93">
        <v>3</v>
      </c>
      <c r="AV27" s="93">
        <v>4.0999999999999996</v>
      </c>
      <c r="AW27" s="93">
        <v>3.3</v>
      </c>
      <c r="AX27" s="93">
        <v>3.4</v>
      </c>
      <c r="AY27" s="93">
        <v>3.1</v>
      </c>
      <c r="AZ27" s="93">
        <v>2.7</v>
      </c>
      <c r="BA27" s="93">
        <v>2.5</v>
      </c>
      <c r="BB27" s="93">
        <v>2.9</v>
      </c>
      <c r="BC27" s="93">
        <v>3.1</v>
      </c>
      <c r="BD27" s="93">
        <v>3.6</v>
      </c>
      <c r="BE27" s="93">
        <v>3.2</v>
      </c>
      <c r="BF27" s="93">
        <v>3.1</v>
      </c>
      <c r="BG27" s="93">
        <v>3.3</v>
      </c>
      <c r="BH27" s="93">
        <v>4.0999999999999996</v>
      </c>
      <c r="BI27" s="93">
        <v>2.8</v>
      </c>
      <c r="BJ27" s="93">
        <v>2.8</v>
      </c>
      <c r="BK27" s="93">
        <v>3.3</v>
      </c>
      <c r="BL27" s="93" t="s">
        <v>18</v>
      </c>
      <c r="BM27" s="93" t="s">
        <v>18</v>
      </c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109" s="13" customFormat="1">
      <c r="A28" s="126"/>
      <c r="B28" s="126"/>
      <c r="C28" s="25" t="s">
        <v>5</v>
      </c>
      <c r="D28" s="26" t="s">
        <v>8</v>
      </c>
      <c r="E28" s="19"/>
      <c r="F28" s="111" t="s">
        <v>18</v>
      </c>
      <c r="G28" s="111" t="s">
        <v>18</v>
      </c>
      <c r="H28" s="19" t="s">
        <v>18</v>
      </c>
      <c r="I28" s="111" t="s">
        <v>18</v>
      </c>
      <c r="J28" s="111" t="s">
        <v>18</v>
      </c>
      <c r="K28" s="111" t="s">
        <v>18</v>
      </c>
      <c r="L28" s="111" t="s">
        <v>18</v>
      </c>
      <c r="M28" s="111" t="s">
        <v>18</v>
      </c>
      <c r="N28" s="111" t="s">
        <v>18</v>
      </c>
      <c r="O28" s="111" t="s">
        <v>18</v>
      </c>
      <c r="P28" s="111" t="s">
        <v>18</v>
      </c>
      <c r="Q28" s="111" t="s">
        <v>18</v>
      </c>
      <c r="R28" s="111">
        <v>5.5</v>
      </c>
      <c r="S28" s="111">
        <v>6.3999999999999986</v>
      </c>
      <c r="T28" s="111">
        <v>6.1999999999999993</v>
      </c>
      <c r="U28" s="111">
        <v>6.3000000000000007</v>
      </c>
      <c r="V28" s="111">
        <v>6.1</v>
      </c>
      <c r="W28" s="111">
        <v>6.1999999999999993</v>
      </c>
      <c r="X28" s="111">
        <v>6.4</v>
      </c>
      <c r="Y28" s="111">
        <v>5.9</v>
      </c>
      <c r="Z28" s="111">
        <v>7</v>
      </c>
      <c r="AA28" s="111">
        <v>6.1000000000000005</v>
      </c>
      <c r="AB28" s="111">
        <v>6.5</v>
      </c>
      <c r="AC28" s="111">
        <v>7</v>
      </c>
      <c r="AD28" s="111">
        <v>7.1</v>
      </c>
      <c r="AE28" s="111">
        <v>6.2</v>
      </c>
      <c r="AF28" s="111">
        <v>6.3000000000000007</v>
      </c>
      <c r="AG28" s="111">
        <v>5.8</v>
      </c>
      <c r="AH28" s="111">
        <v>6.1000000000000005</v>
      </c>
      <c r="AI28" s="111">
        <v>5.8000000000000007</v>
      </c>
      <c r="AJ28" s="111">
        <v>4.2</v>
      </c>
      <c r="AK28" s="111">
        <v>4</v>
      </c>
      <c r="AL28" s="111">
        <v>3.5999999999999996</v>
      </c>
      <c r="AM28" s="111">
        <v>3.5</v>
      </c>
      <c r="AN28" s="111">
        <v>3.7</v>
      </c>
      <c r="AO28" s="111">
        <v>3.5</v>
      </c>
      <c r="AP28" s="111">
        <v>3.4</v>
      </c>
      <c r="AQ28" s="111">
        <v>3.1999999999999997</v>
      </c>
      <c r="AR28" s="111">
        <v>2.4000000000000004</v>
      </c>
      <c r="AS28" s="111">
        <v>2.5999999999999996</v>
      </c>
      <c r="AT28" s="111">
        <v>2.5</v>
      </c>
      <c r="AU28" s="111">
        <v>2.5999999999999996</v>
      </c>
      <c r="AV28" s="111">
        <v>2.1000000000000005</v>
      </c>
      <c r="AW28" s="111">
        <v>2.1000000000000005</v>
      </c>
      <c r="AX28" s="111">
        <v>2.5000000000000004</v>
      </c>
      <c r="AY28" s="111">
        <v>1.9</v>
      </c>
      <c r="AZ28" s="111">
        <v>2.3999999999999995</v>
      </c>
      <c r="BA28" s="111">
        <v>2.2999999999999998</v>
      </c>
      <c r="BB28" s="111">
        <v>2.1</v>
      </c>
      <c r="BC28" s="111">
        <v>2.1</v>
      </c>
      <c r="BD28" s="111">
        <v>1.9</v>
      </c>
      <c r="BE28" s="111">
        <v>2</v>
      </c>
      <c r="BF28" s="111">
        <v>1.6</v>
      </c>
      <c r="BG28" s="111">
        <v>1.7000000000000002</v>
      </c>
      <c r="BH28" s="111">
        <f>BH26-BH27</f>
        <v>1.6000000000000005</v>
      </c>
      <c r="BI28" s="111">
        <f>BI26-BI27</f>
        <v>1.5</v>
      </c>
      <c r="BJ28" s="111">
        <f t="shared" ref="BJ28:BK28" si="7">BJ26-BJ27</f>
        <v>1.4000000000000004</v>
      </c>
      <c r="BK28" s="111">
        <f t="shared" si="7"/>
        <v>1.4000000000000004</v>
      </c>
      <c r="BL28" s="111" t="s">
        <v>18</v>
      </c>
      <c r="BM28" s="111" t="s">
        <v>18</v>
      </c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109" s="13" customFormat="1">
      <c r="A29" s="128" t="s">
        <v>19</v>
      </c>
      <c r="B29" s="128"/>
      <c r="C29" s="130" t="s">
        <v>6</v>
      </c>
      <c r="D29" s="130"/>
      <c r="E29" s="98"/>
      <c r="F29" s="110">
        <v>35.5</v>
      </c>
      <c r="G29" s="110">
        <v>32.9</v>
      </c>
      <c r="H29" s="110">
        <v>30.8</v>
      </c>
      <c r="I29" s="110">
        <v>29.3</v>
      </c>
      <c r="J29" s="110">
        <v>28.3</v>
      </c>
      <c r="K29" s="110">
        <v>27.3</v>
      </c>
      <c r="L29" s="110">
        <v>26.4</v>
      </c>
      <c r="M29" s="110">
        <v>25.3</v>
      </c>
      <c r="N29" s="110">
        <v>24.1</v>
      </c>
      <c r="O29" s="110">
        <v>22.9</v>
      </c>
      <c r="P29" s="110">
        <v>22</v>
      </c>
      <c r="Q29" s="110">
        <v>21</v>
      </c>
      <c r="R29" s="110">
        <v>19.600000000000001</v>
      </c>
      <c r="S29" s="110">
        <v>17.8</v>
      </c>
      <c r="T29" s="110">
        <v>16</v>
      </c>
      <c r="U29" s="110">
        <v>14.3</v>
      </c>
      <c r="V29" s="110">
        <v>13</v>
      </c>
      <c r="W29" s="110">
        <v>12.3</v>
      </c>
      <c r="X29" s="110">
        <v>12.3</v>
      </c>
      <c r="Y29" s="110">
        <v>12.3</v>
      </c>
      <c r="Z29" s="110">
        <v>12</v>
      </c>
      <c r="AA29" s="110">
        <v>11.4</v>
      </c>
      <c r="AB29" s="110">
        <v>10.7</v>
      </c>
      <c r="AC29" s="110">
        <v>10</v>
      </c>
      <c r="AD29" s="110">
        <v>9.4</v>
      </c>
      <c r="AE29" s="110">
        <v>8.8000000000000007</v>
      </c>
      <c r="AF29" s="110">
        <v>8.4</v>
      </c>
      <c r="AG29" s="110">
        <v>7.9</v>
      </c>
      <c r="AH29" s="110">
        <v>7.4</v>
      </c>
      <c r="AI29" s="110">
        <v>6.7</v>
      </c>
      <c r="AJ29" s="110">
        <v>6.2</v>
      </c>
      <c r="AK29" s="110">
        <v>5.5</v>
      </c>
      <c r="AL29" s="110">
        <v>5</v>
      </c>
      <c r="AM29" s="110">
        <v>4.5999999999999996</v>
      </c>
      <c r="AN29" s="110">
        <v>4.2173111765029203</v>
      </c>
      <c r="AO29" s="110">
        <v>3.9732637018581598</v>
      </c>
      <c r="AP29" s="110">
        <v>3.7850523557117799</v>
      </c>
      <c r="AQ29" s="110">
        <v>3.62228535405327</v>
      </c>
      <c r="AR29" s="110">
        <v>3.4441704539576499</v>
      </c>
      <c r="AS29" s="110">
        <v>3.2403544166572802</v>
      </c>
      <c r="AT29" s="110">
        <v>3.0264924937047701</v>
      </c>
      <c r="AU29" s="110">
        <v>2.8254902669970701</v>
      </c>
      <c r="AV29" s="110">
        <v>2.64546012637462</v>
      </c>
      <c r="AW29" s="110">
        <v>2.49855552475077</v>
      </c>
      <c r="AX29" s="110">
        <v>2.3877738557494599</v>
      </c>
      <c r="AY29" s="110">
        <v>2.3111721601131801</v>
      </c>
      <c r="AZ29" s="110">
        <v>2.2656456387919102</v>
      </c>
      <c r="BA29" s="110">
        <v>2.2454954575250801</v>
      </c>
      <c r="BB29" s="110">
        <v>2.2405033377730899</v>
      </c>
      <c r="BC29" s="110">
        <v>2.2378389213265399</v>
      </c>
      <c r="BD29" s="110">
        <v>2.2356836495313299</v>
      </c>
      <c r="BE29" s="110">
        <v>2.2239320072735498</v>
      </c>
      <c r="BF29" s="110">
        <v>2.20589516022617</v>
      </c>
      <c r="BG29" s="110">
        <v>2.1917666344526698</v>
      </c>
      <c r="BH29" s="110">
        <v>2.1827508420888799</v>
      </c>
      <c r="BI29" s="110">
        <v>2.1763194912336399</v>
      </c>
      <c r="BJ29" s="110">
        <v>2.16833710088987</v>
      </c>
      <c r="BK29" s="110">
        <v>2.1491645950191498</v>
      </c>
      <c r="BL29" s="110">
        <v>2.1106032401294299</v>
      </c>
      <c r="BM29" s="110">
        <v>2.0501078775899599</v>
      </c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</row>
    <row r="30" spans="1:109" s="13" customFormat="1">
      <c r="A30" s="126"/>
      <c r="B30" s="126"/>
      <c r="C30" s="97" t="s">
        <v>5</v>
      </c>
      <c r="D30" s="93" t="s">
        <v>7</v>
      </c>
      <c r="E30" s="93"/>
      <c r="F30" s="93" t="s">
        <v>18</v>
      </c>
      <c r="G30" s="93" t="s">
        <v>18</v>
      </c>
      <c r="H30" s="93" t="s">
        <v>18</v>
      </c>
      <c r="I30" s="93" t="s">
        <v>18</v>
      </c>
      <c r="J30" s="93" t="s">
        <v>18</v>
      </c>
      <c r="K30" s="93" t="s">
        <v>18</v>
      </c>
      <c r="L30" s="93" t="s">
        <v>18</v>
      </c>
      <c r="M30" s="93" t="s">
        <v>18</v>
      </c>
      <c r="N30" s="93">
        <v>16.2</v>
      </c>
      <c r="O30" s="93">
        <v>15.5</v>
      </c>
      <c r="P30" s="93">
        <v>15.1</v>
      </c>
      <c r="Q30" s="93">
        <v>14.7</v>
      </c>
      <c r="R30" s="93">
        <v>14.1</v>
      </c>
      <c r="S30" s="93">
        <v>13.1</v>
      </c>
      <c r="T30" s="93">
        <v>11.8</v>
      </c>
      <c r="U30" s="93">
        <v>10.6</v>
      </c>
      <c r="V30" s="93">
        <v>9.6999999999999993</v>
      </c>
      <c r="W30" s="93">
        <v>9.1999999999999993</v>
      </c>
      <c r="X30" s="93">
        <v>9.1</v>
      </c>
      <c r="Y30" s="93">
        <v>9.1</v>
      </c>
      <c r="Z30" s="93">
        <v>8.6999999999999993</v>
      </c>
      <c r="AA30" s="93">
        <v>8.1999999999999993</v>
      </c>
      <c r="AB30" s="93">
        <v>7.6</v>
      </c>
      <c r="AC30" s="93">
        <v>7.1</v>
      </c>
      <c r="AD30" s="93">
        <v>6.7</v>
      </c>
      <c r="AE30" s="93">
        <v>6.3</v>
      </c>
      <c r="AF30" s="93">
        <v>6</v>
      </c>
      <c r="AG30" s="93">
        <v>5.5</v>
      </c>
      <c r="AH30" s="93">
        <v>5</v>
      </c>
      <c r="AI30" s="93">
        <v>4.5</v>
      </c>
      <c r="AJ30" s="93">
        <v>4</v>
      </c>
      <c r="AK30" s="93">
        <v>3.5</v>
      </c>
      <c r="AL30" s="93">
        <v>3.1</v>
      </c>
      <c r="AM30" s="93">
        <v>2.7</v>
      </c>
      <c r="AN30" s="93">
        <v>2.4</v>
      </c>
      <c r="AO30" s="93">
        <v>2.2418723133979501</v>
      </c>
      <c r="AP30" s="93">
        <v>2.1152460774453998</v>
      </c>
      <c r="AQ30" s="93">
        <v>2.01021656435343</v>
      </c>
      <c r="AR30" s="93">
        <v>1.8898199020512201</v>
      </c>
      <c r="AS30" s="93">
        <v>1.75321758420161</v>
      </c>
      <c r="AT30" s="93">
        <v>1.61739395098192</v>
      </c>
      <c r="AU30" s="93">
        <v>1.49592442917888</v>
      </c>
      <c r="AV30" s="93">
        <v>1.4006272317458499</v>
      </c>
      <c r="AW30" s="93">
        <v>1.33232465309543</v>
      </c>
      <c r="AX30" s="93">
        <v>1.28587180637064</v>
      </c>
      <c r="AY30" s="93">
        <v>1.2525611274689901</v>
      </c>
      <c r="AZ30" s="93">
        <v>1.2258781001580901</v>
      </c>
      <c r="BA30" s="93">
        <v>1.2001531460753301</v>
      </c>
      <c r="BB30" s="93">
        <v>1.17204119753921</v>
      </c>
      <c r="BC30" s="93">
        <v>1.14430565983594</v>
      </c>
      <c r="BD30" s="93">
        <v>1.1177305874160699</v>
      </c>
      <c r="BE30" s="93">
        <v>1.08980551757878</v>
      </c>
      <c r="BF30" s="93">
        <v>1.06140846016558</v>
      </c>
      <c r="BG30" s="93">
        <v>1.0364499410554899</v>
      </c>
      <c r="BH30" s="93">
        <v>1.0171915790623101</v>
      </c>
      <c r="BI30" s="93">
        <v>1.00046459996882</v>
      </c>
      <c r="BJ30" s="93">
        <v>0.98432712077250095</v>
      </c>
      <c r="BK30" s="93">
        <v>0.96649092886704402</v>
      </c>
      <c r="BL30" s="93">
        <v>0.94049021311133396</v>
      </c>
      <c r="BM30" s="93">
        <v>0.90934235853289502</v>
      </c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</row>
    <row r="31" spans="1:109" s="13" customFormat="1">
      <c r="A31" s="126"/>
      <c r="B31" s="126"/>
      <c r="C31" s="25" t="s">
        <v>5</v>
      </c>
      <c r="D31" s="26" t="s">
        <v>8</v>
      </c>
      <c r="E31" s="19"/>
      <c r="F31" s="111" t="s">
        <v>18</v>
      </c>
      <c r="G31" s="111" t="s">
        <v>18</v>
      </c>
      <c r="H31" s="111" t="s">
        <v>18</v>
      </c>
      <c r="I31" s="111" t="s">
        <v>18</v>
      </c>
      <c r="J31" s="111" t="s">
        <v>18</v>
      </c>
      <c r="K31" s="111" t="s">
        <v>18</v>
      </c>
      <c r="L31" s="111" t="s">
        <v>18</v>
      </c>
      <c r="M31" s="111" t="s">
        <v>18</v>
      </c>
      <c r="N31" s="111">
        <v>7.9000000000000021</v>
      </c>
      <c r="O31" s="111">
        <v>7.3999999999999986</v>
      </c>
      <c r="P31" s="111">
        <v>6.9</v>
      </c>
      <c r="Q31" s="111">
        <v>6.3000000000000007</v>
      </c>
      <c r="R31" s="111">
        <v>5.5000000000000018</v>
      </c>
      <c r="S31" s="111">
        <v>4.7000000000000011</v>
      </c>
      <c r="T31" s="111">
        <v>4.1999999999999993</v>
      </c>
      <c r="U31" s="111">
        <v>3.7000000000000011</v>
      </c>
      <c r="V31" s="111">
        <v>3.3000000000000007</v>
      </c>
      <c r="W31" s="111">
        <v>3.1000000000000014</v>
      </c>
      <c r="X31" s="111">
        <v>3.2000000000000011</v>
      </c>
      <c r="Y31" s="111">
        <v>3.2000000000000011</v>
      </c>
      <c r="Z31" s="111">
        <v>3.3000000000000007</v>
      </c>
      <c r="AA31" s="111">
        <v>3.2000000000000011</v>
      </c>
      <c r="AB31" s="111">
        <v>3.0999999999999996</v>
      </c>
      <c r="AC31" s="111">
        <v>2.9000000000000004</v>
      </c>
      <c r="AD31" s="111">
        <v>2.7</v>
      </c>
      <c r="AE31" s="111">
        <v>2.5000000000000009</v>
      </c>
      <c r="AF31" s="111">
        <v>2.4000000000000004</v>
      </c>
      <c r="AG31" s="111">
        <v>2.4000000000000004</v>
      </c>
      <c r="AH31" s="111">
        <v>2.4000000000000004</v>
      </c>
      <c r="AI31" s="111">
        <v>2.2000000000000002</v>
      </c>
      <c r="AJ31" s="111">
        <v>2.2000000000000002</v>
      </c>
      <c r="AK31" s="111">
        <v>2</v>
      </c>
      <c r="AL31" s="111">
        <v>1.9</v>
      </c>
      <c r="AM31" s="111">
        <v>1.8999999999999995</v>
      </c>
      <c r="AN31" s="111">
        <f>AN29-AN30</f>
        <v>1.8173111765029204</v>
      </c>
      <c r="AO31" s="111">
        <f t="shared" ref="AO31:BM31" si="8">AO29-AO30</f>
        <v>1.7313913884602097</v>
      </c>
      <c r="AP31" s="111">
        <f t="shared" si="8"/>
        <v>1.6698062782663801</v>
      </c>
      <c r="AQ31" s="111">
        <f t="shared" si="8"/>
        <v>1.61206878969984</v>
      </c>
      <c r="AR31" s="111">
        <f t="shared" si="8"/>
        <v>1.5543505519064298</v>
      </c>
      <c r="AS31" s="111">
        <f t="shared" si="8"/>
        <v>1.4871368324556702</v>
      </c>
      <c r="AT31" s="111">
        <f t="shared" si="8"/>
        <v>1.4090985427228502</v>
      </c>
      <c r="AU31" s="111">
        <f t="shared" si="8"/>
        <v>1.32956583781819</v>
      </c>
      <c r="AV31" s="111">
        <f t="shared" si="8"/>
        <v>1.2448328946287701</v>
      </c>
      <c r="AW31" s="111">
        <f t="shared" si="8"/>
        <v>1.16623087165534</v>
      </c>
      <c r="AX31" s="111">
        <f t="shared" si="8"/>
        <v>1.1019020493788199</v>
      </c>
      <c r="AY31" s="111">
        <f t="shared" si="8"/>
        <v>1.05861103264419</v>
      </c>
      <c r="AZ31" s="111">
        <f t="shared" si="8"/>
        <v>1.0397675386338201</v>
      </c>
      <c r="BA31" s="111">
        <f t="shared" si="8"/>
        <v>1.04534231144975</v>
      </c>
      <c r="BB31" s="111">
        <f t="shared" si="8"/>
        <v>1.0684621402338799</v>
      </c>
      <c r="BC31" s="111">
        <f t="shared" si="8"/>
        <v>1.0935332614905999</v>
      </c>
      <c r="BD31" s="111">
        <f t="shared" si="8"/>
        <v>1.11795306211526</v>
      </c>
      <c r="BE31" s="111">
        <f t="shared" si="8"/>
        <v>1.1341264896947698</v>
      </c>
      <c r="BF31" s="111">
        <f t="shared" si="8"/>
        <v>1.1444867000605901</v>
      </c>
      <c r="BG31" s="111">
        <f t="shared" si="8"/>
        <v>1.1553166933971799</v>
      </c>
      <c r="BH31" s="111">
        <f t="shared" si="8"/>
        <v>1.1655592630265699</v>
      </c>
      <c r="BI31" s="111">
        <f t="shared" si="8"/>
        <v>1.1758548912648199</v>
      </c>
      <c r="BJ31" s="111">
        <f t="shared" si="8"/>
        <v>1.1840099801173691</v>
      </c>
      <c r="BK31" s="111">
        <f t="shared" si="8"/>
        <v>1.1826736661521058</v>
      </c>
      <c r="BL31" s="111">
        <f t="shared" si="8"/>
        <v>1.1701130270180959</v>
      </c>
      <c r="BM31" s="111">
        <f t="shared" si="8"/>
        <v>1.1407655190570649</v>
      </c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</row>
    <row r="32" spans="1:109" s="13" customFormat="1">
      <c r="A32" s="128" t="s">
        <v>20</v>
      </c>
      <c r="B32" s="128"/>
      <c r="C32" s="130" t="s">
        <v>6</v>
      </c>
      <c r="D32" s="130"/>
      <c r="E32" s="98"/>
      <c r="F32" s="110">
        <v>101.4</v>
      </c>
      <c r="G32" s="110">
        <v>98.2</v>
      </c>
      <c r="H32" s="110">
        <v>95</v>
      </c>
      <c r="I32" s="110">
        <v>91.8</v>
      </c>
      <c r="J32" s="110">
        <v>88.8</v>
      </c>
      <c r="K32" s="110">
        <v>85.8</v>
      </c>
      <c r="L32" s="110">
        <v>82.8</v>
      </c>
      <c r="M32" s="110">
        <v>79.900000000000006</v>
      </c>
      <c r="N32" s="110">
        <v>77</v>
      </c>
      <c r="O32" s="110">
        <v>74</v>
      </c>
      <c r="P32" s="110">
        <v>71</v>
      </c>
      <c r="Q32" s="110">
        <v>68.2</v>
      </c>
      <c r="R32" s="110">
        <v>65.3</v>
      </c>
      <c r="S32" s="110">
        <v>62.6</v>
      </c>
      <c r="T32" s="110">
        <v>60</v>
      </c>
      <c r="U32" s="110">
        <v>57.5</v>
      </c>
      <c r="V32" s="110">
        <v>55.1</v>
      </c>
      <c r="W32" s="110">
        <v>52.9</v>
      </c>
      <c r="X32" s="110">
        <v>50.8</v>
      </c>
      <c r="Y32" s="110">
        <v>48.8</v>
      </c>
      <c r="Z32" s="110">
        <v>46.8</v>
      </c>
      <c r="AA32" s="110">
        <v>44.9</v>
      </c>
      <c r="AB32" s="110">
        <v>43.1</v>
      </c>
      <c r="AC32" s="110">
        <v>41.3</v>
      </c>
      <c r="AD32" s="110">
        <v>39.6</v>
      </c>
      <c r="AE32" s="110">
        <v>38</v>
      </c>
      <c r="AF32" s="110">
        <v>36.4</v>
      </c>
      <c r="AG32" s="110">
        <v>34.799999999999997</v>
      </c>
      <c r="AH32" s="110">
        <v>33.200000000000003</v>
      </c>
      <c r="AI32" s="110">
        <v>31.7</v>
      </c>
      <c r="AJ32" s="110">
        <v>30.2</v>
      </c>
      <c r="AK32" s="110">
        <v>28.7648301488877</v>
      </c>
      <c r="AL32" s="110">
        <v>27.384248687695699</v>
      </c>
      <c r="AM32" s="110">
        <v>26.067634205399699</v>
      </c>
      <c r="AN32" s="110">
        <v>24.853506853369399</v>
      </c>
      <c r="AO32" s="110">
        <v>23.691525604657599</v>
      </c>
      <c r="AP32" s="110">
        <v>22.599191917671899</v>
      </c>
      <c r="AQ32" s="110">
        <v>21.561153584317299</v>
      </c>
      <c r="AR32" s="110">
        <v>20.565460382431802</v>
      </c>
      <c r="AS32" s="110">
        <v>19.613414785222702</v>
      </c>
      <c r="AT32" s="110">
        <v>18.711028722526098</v>
      </c>
      <c r="AU32" s="110">
        <v>17.8303135338362</v>
      </c>
      <c r="AV32" s="110">
        <v>17.014073935977599</v>
      </c>
      <c r="AW32" s="110">
        <v>16.230236895821601</v>
      </c>
      <c r="AX32" s="110">
        <v>15.4838303588245</v>
      </c>
      <c r="AY32" s="110">
        <v>14.785870210692099</v>
      </c>
      <c r="AZ32" s="110">
        <v>14.1001321804182</v>
      </c>
      <c r="BA32" s="110">
        <v>13.447004724602101</v>
      </c>
      <c r="BB32" s="110">
        <v>12.835437190575</v>
      </c>
      <c r="BC32" s="110">
        <v>12.2488869624591</v>
      </c>
      <c r="BD32" s="110">
        <v>11.6932059608688</v>
      </c>
      <c r="BE32" s="110">
        <v>11.1545103739154</v>
      </c>
      <c r="BF32" s="110">
        <v>10.6573723339318</v>
      </c>
      <c r="BG32" s="110">
        <v>10.180499241222901</v>
      </c>
      <c r="BH32" s="110">
        <v>9.7187589792580802</v>
      </c>
      <c r="BI32" s="110">
        <v>9.2747124433746606</v>
      </c>
      <c r="BJ32" s="110">
        <v>8.8546613337476607</v>
      </c>
      <c r="BK32" s="110">
        <v>8.4480624618236799</v>
      </c>
      <c r="BL32" s="110">
        <v>8.0696298918478995</v>
      </c>
      <c r="BM32" s="110">
        <v>7.7208704292769799</v>
      </c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</row>
    <row r="33" spans="1:111" s="13" customFormat="1">
      <c r="A33" s="126"/>
      <c r="B33" s="126"/>
      <c r="C33" s="97" t="s">
        <v>5</v>
      </c>
      <c r="D33" s="93" t="s">
        <v>7</v>
      </c>
      <c r="E33" s="93"/>
      <c r="F33" s="93">
        <v>57.7</v>
      </c>
      <c r="G33" s="93">
        <v>56.8</v>
      </c>
      <c r="H33" s="93">
        <v>55.9</v>
      </c>
      <c r="I33" s="93">
        <v>55</v>
      </c>
      <c r="J33" s="93">
        <v>54.1</v>
      </c>
      <c r="K33" s="93">
        <v>53</v>
      </c>
      <c r="L33" s="93">
        <v>51.8</v>
      </c>
      <c r="M33" s="93">
        <v>50.7</v>
      </c>
      <c r="N33" s="93">
        <v>49.4</v>
      </c>
      <c r="O33" s="93">
        <v>48</v>
      </c>
      <c r="P33" s="93">
        <v>46.6</v>
      </c>
      <c r="Q33" s="93">
        <v>45</v>
      </c>
      <c r="R33" s="93">
        <v>43.4</v>
      </c>
      <c r="S33" s="93">
        <v>41.9</v>
      </c>
      <c r="T33" s="93">
        <v>40.299999999999997</v>
      </c>
      <c r="U33" s="93">
        <v>38.700000000000003</v>
      </c>
      <c r="V33" s="93">
        <v>37.1</v>
      </c>
      <c r="W33" s="93">
        <v>35.4</v>
      </c>
      <c r="X33" s="93">
        <v>33.9</v>
      </c>
      <c r="Y33" s="93">
        <v>32.299999999999997</v>
      </c>
      <c r="Z33" s="93">
        <v>30.9</v>
      </c>
      <c r="AA33" s="93">
        <v>29.5</v>
      </c>
      <c r="AB33" s="93">
        <v>28.1</v>
      </c>
      <c r="AC33" s="93">
        <v>26.9</v>
      </c>
      <c r="AD33" s="93">
        <v>25.7</v>
      </c>
      <c r="AE33" s="93">
        <v>24.7</v>
      </c>
      <c r="AF33" s="93">
        <v>23.8</v>
      </c>
      <c r="AG33" s="93">
        <v>23</v>
      </c>
      <c r="AH33" s="93">
        <v>22.1</v>
      </c>
      <c r="AI33" s="93">
        <v>21.3</v>
      </c>
      <c r="AJ33" s="93">
        <v>20.4670687134224</v>
      </c>
      <c r="AK33" s="93">
        <v>19.664502945042599</v>
      </c>
      <c r="AL33" s="93">
        <v>18.878665103024801</v>
      </c>
      <c r="AM33" s="93">
        <v>18.138302981264999</v>
      </c>
      <c r="AN33" s="93">
        <v>17.424965640985999</v>
      </c>
      <c r="AO33" s="93">
        <v>16.613813173534101</v>
      </c>
      <c r="AP33" s="93">
        <v>15.7884449775806</v>
      </c>
      <c r="AQ33" s="93">
        <v>14.982625164590599</v>
      </c>
      <c r="AR33" s="93">
        <v>14.2082813948794</v>
      </c>
      <c r="AS33" s="93">
        <v>13.4971759783667</v>
      </c>
      <c r="AT33" s="93">
        <v>12.8414446024772</v>
      </c>
      <c r="AU33" s="93">
        <v>12.2016665167799</v>
      </c>
      <c r="AV33" s="93">
        <v>11.618533512051499</v>
      </c>
      <c r="AW33" s="93">
        <v>11.0855500214724</v>
      </c>
      <c r="AX33" s="93">
        <v>10.562610862454401</v>
      </c>
      <c r="AY33" s="93">
        <v>10.0652106223164</v>
      </c>
      <c r="AZ33" s="93">
        <v>9.5873333826552702</v>
      </c>
      <c r="BA33" s="93">
        <v>9.1452372716012498</v>
      </c>
      <c r="BB33" s="93">
        <v>8.7267925087466107</v>
      </c>
      <c r="BC33" s="93">
        <v>8.3288830231534998</v>
      </c>
      <c r="BD33" s="93">
        <v>7.9505115136384701</v>
      </c>
      <c r="BE33" s="93">
        <v>7.5907376845923196</v>
      </c>
      <c r="BF33" s="93">
        <v>7.2614976024798903</v>
      </c>
      <c r="BG33" s="93">
        <v>6.9462821471634904</v>
      </c>
      <c r="BH33" s="93">
        <v>6.63141914710355</v>
      </c>
      <c r="BI33" s="93">
        <v>6.3434810011828198</v>
      </c>
      <c r="BJ33" s="93">
        <v>6.0697942020832398</v>
      </c>
      <c r="BK33" s="93">
        <v>5.7997447852555704</v>
      </c>
      <c r="BL33" s="93">
        <v>5.5434159735886501</v>
      </c>
      <c r="BM33" s="93">
        <v>5.3125907897737603</v>
      </c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</row>
    <row r="34" spans="1:111" s="13" customFormat="1">
      <c r="A34" s="126"/>
      <c r="B34" s="126"/>
      <c r="C34" s="25" t="s">
        <v>5</v>
      </c>
      <c r="D34" s="26" t="s">
        <v>8</v>
      </c>
      <c r="E34" s="19"/>
      <c r="F34" s="111">
        <f t="shared" ref="F34:AI34" si="9">F32-F33</f>
        <v>43.7</v>
      </c>
      <c r="G34" s="111">
        <f t="shared" si="9"/>
        <v>41.400000000000006</v>
      </c>
      <c r="H34" s="111">
        <f t="shared" si="9"/>
        <v>39.1</v>
      </c>
      <c r="I34" s="111">
        <f t="shared" si="9"/>
        <v>36.799999999999997</v>
      </c>
      <c r="J34" s="111">
        <f t="shared" si="9"/>
        <v>34.699999999999996</v>
      </c>
      <c r="K34" s="111">
        <f t="shared" si="9"/>
        <v>32.799999999999997</v>
      </c>
      <c r="L34" s="111">
        <f t="shared" si="9"/>
        <v>31</v>
      </c>
      <c r="M34" s="111">
        <f t="shared" si="9"/>
        <v>29.200000000000003</v>
      </c>
      <c r="N34" s="111">
        <f t="shared" si="9"/>
        <v>27.6</v>
      </c>
      <c r="O34" s="111">
        <f t="shared" si="9"/>
        <v>26</v>
      </c>
      <c r="P34" s="111">
        <f t="shared" si="9"/>
        <v>24.4</v>
      </c>
      <c r="Q34" s="111">
        <f t="shared" si="9"/>
        <v>23.200000000000003</v>
      </c>
      <c r="R34" s="111">
        <f t="shared" si="9"/>
        <v>21.9</v>
      </c>
      <c r="S34" s="111">
        <f t="shared" si="9"/>
        <v>20.700000000000003</v>
      </c>
      <c r="T34" s="111">
        <f t="shared" si="9"/>
        <v>19.700000000000003</v>
      </c>
      <c r="U34" s="111">
        <f t="shared" si="9"/>
        <v>18.799999999999997</v>
      </c>
      <c r="V34" s="111">
        <f t="shared" si="9"/>
        <v>18</v>
      </c>
      <c r="W34" s="111">
        <f t="shared" si="9"/>
        <v>17.5</v>
      </c>
      <c r="X34" s="111">
        <f t="shared" si="9"/>
        <v>16.899999999999999</v>
      </c>
      <c r="Y34" s="111">
        <f t="shared" si="9"/>
        <v>16.5</v>
      </c>
      <c r="Z34" s="111">
        <f t="shared" si="9"/>
        <v>15.899999999999999</v>
      </c>
      <c r="AA34" s="111">
        <f t="shared" si="9"/>
        <v>15.399999999999999</v>
      </c>
      <c r="AB34" s="111">
        <f t="shared" si="9"/>
        <v>15</v>
      </c>
      <c r="AC34" s="111">
        <f t="shared" si="9"/>
        <v>14.399999999999999</v>
      </c>
      <c r="AD34" s="111">
        <f t="shared" si="9"/>
        <v>13.900000000000002</v>
      </c>
      <c r="AE34" s="111">
        <f t="shared" si="9"/>
        <v>13.3</v>
      </c>
      <c r="AF34" s="111">
        <f t="shared" si="9"/>
        <v>12.599999999999998</v>
      </c>
      <c r="AG34" s="111">
        <f t="shared" si="9"/>
        <v>11.799999999999997</v>
      </c>
      <c r="AH34" s="111">
        <f t="shared" si="9"/>
        <v>11.100000000000001</v>
      </c>
      <c r="AI34" s="111">
        <f t="shared" si="9"/>
        <v>10.399999999999999</v>
      </c>
      <c r="AJ34" s="111">
        <f>AJ32-AJ33</f>
        <v>9.7329312865775996</v>
      </c>
      <c r="AK34" s="111">
        <f t="shared" ref="AK34:BM34" si="10">AK32-AK33</f>
        <v>9.1003272038451009</v>
      </c>
      <c r="AL34" s="111">
        <f t="shared" si="10"/>
        <v>8.505583584670898</v>
      </c>
      <c r="AM34" s="111">
        <f t="shared" si="10"/>
        <v>7.9293312241346996</v>
      </c>
      <c r="AN34" s="111">
        <f t="shared" si="10"/>
        <v>7.4285412123834007</v>
      </c>
      <c r="AO34" s="111">
        <f t="shared" si="10"/>
        <v>7.0777124311234978</v>
      </c>
      <c r="AP34" s="111">
        <f t="shared" si="10"/>
        <v>6.810746940091299</v>
      </c>
      <c r="AQ34" s="111">
        <f t="shared" si="10"/>
        <v>6.5785284197267</v>
      </c>
      <c r="AR34" s="111">
        <f t="shared" si="10"/>
        <v>6.3571789875524018</v>
      </c>
      <c r="AS34" s="111">
        <f t="shared" si="10"/>
        <v>6.1162388068560016</v>
      </c>
      <c r="AT34" s="111">
        <f t="shared" si="10"/>
        <v>5.8695841200488985</v>
      </c>
      <c r="AU34" s="111">
        <f t="shared" si="10"/>
        <v>5.6286470170563003</v>
      </c>
      <c r="AV34" s="111">
        <f t="shared" si="10"/>
        <v>5.3955404239261</v>
      </c>
      <c r="AW34" s="111">
        <f t="shared" si="10"/>
        <v>5.1446868743492011</v>
      </c>
      <c r="AX34" s="111">
        <f t="shared" si="10"/>
        <v>4.9212194963700995</v>
      </c>
      <c r="AY34" s="111">
        <f t="shared" si="10"/>
        <v>4.7206595883756997</v>
      </c>
      <c r="AZ34" s="111">
        <f t="shared" si="10"/>
        <v>4.5127987977629296</v>
      </c>
      <c r="BA34" s="111">
        <f t="shared" si="10"/>
        <v>4.3017674530008509</v>
      </c>
      <c r="BB34" s="111">
        <f t="shared" si="10"/>
        <v>4.1086446818283893</v>
      </c>
      <c r="BC34" s="111">
        <f t="shared" si="10"/>
        <v>3.9200039393055999</v>
      </c>
      <c r="BD34" s="111">
        <f t="shared" si="10"/>
        <v>3.7426944472303303</v>
      </c>
      <c r="BE34" s="111">
        <f t="shared" si="10"/>
        <v>3.5637726893230806</v>
      </c>
      <c r="BF34" s="111">
        <f t="shared" si="10"/>
        <v>3.3958747314519098</v>
      </c>
      <c r="BG34" s="111">
        <f t="shared" si="10"/>
        <v>3.2342170940594102</v>
      </c>
      <c r="BH34" s="111">
        <f t="shared" si="10"/>
        <v>3.0873398321545302</v>
      </c>
      <c r="BI34" s="111">
        <f t="shared" si="10"/>
        <v>2.9312314421918408</v>
      </c>
      <c r="BJ34" s="111">
        <f t="shared" si="10"/>
        <v>2.7848671316644209</v>
      </c>
      <c r="BK34" s="111">
        <f t="shared" si="10"/>
        <v>2.6483176765681096</v>
      </c>
      <c r="BL34" s="111">
        <f t="shared" si="10"/>
        <v>2.5262139182592493</v>
      </c>
      <c r="BM34" s="111">
        <f t="shared" si="10"/>
        <v>2.4082796395032195</v>
      </c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</row>
    <row r="35" spans="1:111">
      <c r="A35" s="128" t="s">
        <v>27</v>
      </c>
      <c r="B35" s="128"/>
      <c r="C35" s="130" t="s">
        <v>6</v>
      </c>
      <c r="D35" s="130"/>
      <c r="E35" s="98"/>
      <c r="F35" s="110" t="s">
        <v>18</v>
      </c>
      <c r="G35" s="110" t="s">
        <v>18</v>
      </c>
      <c r="H35" s="110" t="s">
        <v>18</v>
      </c>
      <c r="I35" s="110" t="s">
        <v>18</v>
      </c>
      <c r="J35" s="110">
        <v>56.764569130998197</v>
      </c>
      <c r="K35" s="110">
        <v>56.3669025850933</v>
      </c>
      <c r="L35" s="110">
        <v>55.981881519460799</v>
      </c>
      <c r="M35" s="110">
        <v>55.605910737166703</v>
      </c>
      <c r="N35" s="110">
        <v>55.258900820583399</v>
      </c>
      <c r="O35" s="110">
        <v>54.8347331659239</v>
      </c>
      <c r="P35" s="110">
        <v>54.379257191245401</v>
      </c>
      <c r="Q35" s="110">
        <v>53.894664125647203</v>
      </c>
      <c r="R35" s="110">
        <v>53.3264626090969</v>
      </c>
      <c r="S35" s="110">
        <v>52.702435738309298</v>
      </c>
      <c r="T35" s="110">
        <v>52.0087659373186</v>
      </c>
      <c r="U35" s="110">
        <v>51.238880278457501</v>
      </c>
      <c r="V35" s="110">
        <v>50.388358714450199</v>
      </c>
      <c r="W35" s="110">
        <v>49.448743855649099</v>
      </c>
      <c r="X35" s="110">
        <v>48.470260064919202</v>
      </c>
      <c r="Y35" s="110">
        <v>47.531900464748098</v>
      </c>
      <c r="Z35" s="110">
        <v>46.631146272070602</v>
      </c>
      <c r="AA35" s="110">
        <v>45.737059550780799</v>
      </c>
      <c r="AB35" s="110">
        <v>44.938104161808099</v>
      </c>
      <c r="AC35" s="110">
        <v>44.172720461430401</v>
      </c>
      <c r="AD35" s="110">
        <v>43.422350222622903</v>
      </c>
      <c r="AE35" s="110">
        <v>42.616955977598003</v>
      </c>
      <c r="AF35" s="110">
        <v>41.720032089982901</v>
      </c>
      <c r="AG35" s="110">
        <v>40.691571327026303</v>
      </c>
      <c r="AH35" s="110">
        <v>39.516839883372299</v>
      </c>
      <c r="AI35" s="110">
        <v>38.223775454213097</v>
      </c>
      <c r="AJ35" s="110">
        <v>36.853225007332703</v>
      </c>
      <c r="AK35" s="110">
        <v>35.4242784271933</v>
      </c>
      <c r="AL35" s="110">
        <v>33.965685346883703</v>
      </c>
      <c r="AM35" s="110">
        <v>32.437176629996898</v>
      </c>
      <c r="AN35" s="110">
        <v>30.9640145000964</v>
      </c>
      <c r="AO35" s="110">
        <v>29.481349820045399</v>
      </c>
      <c r="AP35" s="110">
        <v>28.0973545770523</v>
      </c>
      <c r="AQ35" s="110">
        <v>26.7664896237434</v>
      </c>
      <c r="AR35" s="110">
        <v>25.5373578309907</v>
      </c>
      <c r="AS35" s="110">
        <v>24.4085460609436</v>
      </c>
      <c r="AT35" s="110">
        <v>23.409842409050601</v>
      </c>
      <c r="AU35" s="110">
        <v>22.525043148850099</v>
      </c>
      <c r="AV35" s="110">
        <v>21.686884287587901</v>
      </c>
      <c r="AW35" s="110">
        <v>20.9652847636331</v>
      </c>
      <c r="AX35" s="110">
        <v>20.365107071508898</v>
      </c>
      <c r="AY35" s="110">
        <v>19.835561751410399</v>
      </c>
      <c r="AZ35" s="110">
        <v>19.4194624592133</v>
      </c>
      <c r="BA35" s="110">
        <v>19.0671101030374</v>
      </c>
      <c r="BB35" s="110">
        <v>18.766417961236801</v>
      </c>
      <c r="BC35" s="110">
        <v>18.495579589317298</v>
      </c>
      <c r="BD35" s="110">
        <v>18.261222966367299</v>
      </c>
      <c r="BE35" s="110">
        <v>18.038661642137299</v>
      </c>
      <c r="BF35" s="110">
        <v>17.818399976799</v>
      </c>
      <c r="BG35" s="110">
        <v>17.617091666251198</v>
      </c>
      <c r="BH35" s="110">
        <v>17.417049686776799</v>
      </c>
      <c r="BI35" s="110">
        <v>17.2011768610564</v>
      </c>
      <c r="BJ35" s="110">
        <v>16.937983429720799</v>
      </c>
      <c r="BK35" s="110">
        <v>16.628509944126002</v>
      </c>
      <c r="BL35" s="110">
        <v>16.269846036503701</v>
      </c>
      <c r="BM35" s="110">
        <v>15.884507315953099</v>
      </c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</row>
    <row r="36" spans="1:111">
      <c r="A36" s="126"/>
      <c r="B36" s="126"/>
      <c r="C36" s="97" t="s">
        <v>5</v>
      </c>
      <c r="D36" s="93" t="s">
        <v>7</v>
      </c>
      <c r="E36" s="93"/>
      <c r="F36" s="93" t="s">
        <v>18</v>
      </c>
      <c r="G36" s="93" t="s">
        <v>18</v>
      </c>
      <c r="H36" s="93" t="s">
        <v>18</v>
      </c>
      <c r="I36" s="93" t="s">
        <v>18</v>
      </c>
      <c r="J36" s="93" t="s">
        <v>18</v>
      </c>
      <c r="K36" s="93" t="s">
        <v>18</v>
      </c>
      <c r="L36" s="93" t="s">
        <v>18</v>
      </c>
      <c r="M36" s="93" t="s">
        <v>18</v>
      </c>
      <c r="N36" s="93" t="s">
        <v>18</v>
      </c>
      <c r="O36" s="93" t="s">
        <v>18</v>
      </c>
      <c r="P36" s="93" t="s">
        <v>18</v>
      </c>
      <c r="Q36" s="93" t="s">
        <v>18</v>
      </c>
      <c r="R36" s="93" t="s">
        <v>18</v>
      </c>
      <c r="S36" s="93" t="s">
        <v>18</v>
      </c>
      <c r="T36" s="93">
        <v>27.9</v>
      </c>
      <c r="U36" s="93">
        <v>27.6</v>
      </c>
      <c r="V36" s="93">
        <v>27.2</v>
      </c>
      <c r="W36" s="93">
        <v>26.8</v>
      </c>
      <c r="X36" s="93">
        <v>26.349430917087702</v>
      </c>
      <c r="Y36" s="93">
        <v>25.997906900832099</v>
      </c>
      <c r="Z36" s="93">
        <v>25.637664691228601</v>
      </c>
      <c r="AA36" s="93">
        <v>25.346148063938699</v>
      </c>
      <c r="AB36" s="93">
        <v>25.122659664148902</v>
      </c>
      <c r="AC36" s="93">
        <v>24.9367186521307</v>
      </c>
      <c r="AD36" s="93">
        <v>24.805729209766501</v>
      </c>
      <c r="AE36" s="93">
        <v>24.721485180658998</v>
      </c>
      <c r="AF36" s="93">
        <v>24.600361161271799</v>
      </c>
      <c r="AG36" s="93">
        <v>24.479099926981601</v>
      </c>
      <c r="AH36" s="93">
        <v>24.244200482799702</v>
      </c>
      <c r="AI36" s="93">
        <v>23.8716934334239</v>
      </c>
      <c r="AJ36" s="93">
        <v>23.372425890677601</v>
      </c>
      <c r="AK36" s="93">
        <v>22.7427625937665</v>
      </c>
      <c r="AL36" s="93">
        <v>22.002220299838701</v>
      </c>
      <c r="AM36" s="93">
        <v>21.192277427180599</v>
      </c>
      <c r="AN36" s="93">
        <v>20.326138692812499</v>
      </c>
      <c r="AO36" s="93">
        <v>19.424799968853801</v>
      </c>
      <c r="AP36" s="93">
        <v>18.523155821966402</v>
      </c>
      <c r="AQ36" s="93">
        <v>17.630724892446501</v>
      </c>
      <c r="AR36" s="93">
        <v>16.809850135367601</v>
      </c>
      <c r="AS36" s="93">
        <v>16.0757575941246</v>
      </c>
      <c r="AT36" s="93">
        <v>15.422680755716099</v>
      </c>
      <c r="AU36" s="93">
        <v>14.7578218889561</v>
      </c>
      <c r="AV36" s="93">
        <v>14.124473416102401</v>
      </c>
      <c r="AW36" s="93">
        <v>13.607205535619</v>
      </c>
      <c r="AX36" s="93">
        <v>13.184093667778701</v>
      </c>
      <c r="AY36" s="93">
        <v>12.8644464085474</v>
      </c>
      <c r="AZ36" s="93">
        <v>12.593232826864</v>
      </c>
      <c r="BA36" s="93">
        <v>12.393948017849601</v>
      </c>
      <c r="BB36" s="93">
        <v>12.2268985688823</v>
      </c>
      <c r="BC36" s="93">
        <v>12.0957698908671</v>
      </c>
      <c r="BD36" s="93">
        <v>11.987825012461901</v>
      </c>
      <c r="BE36" s="93">
        <v>11.869537272685101</v>
      </c>
      <c r="BF36" s="93">
        <v>11.744188767986801</v>
      </c>
      <c r="BG36" s="93">
        <v>11.614019562819299</v>
      </c>
      <c r="BH36" s="93">
        <v>11.4957242421267</v>
      </c>
      <c r="BI36" s="93">
        <v>11.367869374246199</v>
      </c>
      <c r="BJ36" s="93">
        <v>11.185645105029799</v>
      </c>
      <c r="BK36" s="93">
        <v>10.9775987491678</v>
      </c>
      <c r="BL36" s="93">
        <v>10.726428073612899</v>
      </c>
      <c r="BM36" s="93">
        <v>10.464776640454099</v>
      </c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</row>
    <row r="37" spans="1:111">
      <c r="A37" s="133"/>
      <c r="B37" s="133"/>
      <c r="C37" s="27" t="s">
        <v>5</v>
      </c>
      <c r="D37" s="28" t="s">
        <v>8</v>
      </c>
      <c r="E37" s="28"/>
      <c r="F37" s="111" t="s">
        <v>18</v>
      </c>
      <c r="G37" s="111" t="s">
        <v>18</v>
      </c>
      <c r="H37" s="111" t="s">
        <v>18</v>
      </c>
      <c r="I37" s="111" t="s">
        <v>18</v>
      </c>
      <c r="J37" s="111" t="s">
        <v>18</v>
      </c>
      <c r="K37" s="111" t="s">
        <v>18</v>
      </c>
      <c r="L37" s="111" t="s">
        <v>18</v>
      </c>
      <c r="M37" s="111" t="s">
        <v>18</v>
      </c>
      <c r="N37" s="111" t="s">
        <v>18</v>
      </c>
      <c r="O37" s="111" t="s">
        <v>18</v>
      </c>
      <c r="P37" s="111" t="s">
        <v>18</v>
      </c>
      <c r="Q37" s="111" t="s">
        <v>18</v>
      </c>
      <c r="R37" s="111" t="s">
        <v>18</v>
      </c>
      <c r="S37" s="111" t="s">
        <v>18</v>
      </c>
      <c r="T37" s="111">
        <f t="shared" ref="T37:BM37" si="11">T35-T36</f>
        <v>24.108765937318601</v>
      </c>
      <c r="U37" s="111">
        <f t="shared" si="11"/>
        <v>23.638880278457499</v>
      </c>
      <c r="V37" s="111">
        <f t="shared" si="11"/>
        <v>23.188358714450199</v>
      </c>
      <c r="W37" s="111">
        <f t="shared" si="11"/>
        <v>22.648743855649098</v>
      </c>
      <c r="X37" s="111">
        <f>X35-X36</f>
        <v>22.1208291478315</v>
      </c>
      <c r="Y37" s="111">
        <f t="shared" si="11"/>
        <v>21.533993563915999</v>
      </c>
      <c r="Z37" s="111">
        <f t="shared" si="11"/>
        <v>20.993481580842001</v>
      </c>
      <c r="AA37" s="111">
        <f t="shared" si="11"/>
        <v>20.3909114868421</v>
      </c>
      <c r="AB37" s="111">
        <f t="shared" si="11"/>
        <v>19.815444497659197</v>
      </c>
      <c r="AC37" s="111">
        <f t="shared" si="11"/>
        <v>19.236001809299701</v>
      </c>
      <c r="AD37" s="111">
        <f t="shared" si="11"/>
        <v>18.616621012856402</v>
      </c>
      <c r="AE37" s="111">
        <f t="shared" si="11"/>
        <v>17.895470796939005</v>
      </c>
      <c r="AF37" s="111">
        <f t="shared" si="11"/>
        <v>17.119670928711102</v>
      </c>
      <c r="AG37" s="111">
        <f t="shared" si="11"/>
        <v>16.212471400044702</v>
      </c>
      <c r="AH37" s="111">
        <f t="shared" si="11"/>
        <v>15.272639400572597</v>
      </c>
      <c r="AI37" s="111">
        <f t="shared" si="11"/>
        <v>14.352082020789197</v>
      </c>
      <c r="AJ37" s="111">
        <f t="shared" si="11"/>
        <v>13.480799116655103</v>
      </c>
      <c r="AK37" s="111">
        <f t="shared" si="11"/>
        <v>12.681515833426801</v>
      </c>
      <c r="AL37" s="111">
        <f t="shared" si="11"/>
        <v>11.963465047045002</v>
      </c>
      <c r="AM37" s="111">
        <f t="shared" si="11"/>
        <v>11.244899202816299</v>
      </c>
      <c r="AN37" s="111">
        <f t="shared" si="11"/>
        <v>10.637875807283901</v>
      </c>
      <c r="AO37" s="111">
        <f t="shared" si="11"/>
        <v>10.056549851191598</v>
      </c>
      <c r="AP37" s="111">
        <f t="shared" si="11"/>
        <v>9.5741987550858987</v>
      </c>
      <c r="AQ37" s="111">
        <f t="shared" si="11"/>
        <v>9.1357647312968986</v>
      </c>
      <c r="AR37" s="111">
        <f t="shared" si="11"/>
        <v>8.7275076956230997</v>
      </c>
      <c r="AS37" s="111">
        <f t="shared" si="11"/>
        <v>8.3327884668190002</v>
      </c>
      <c r="AT37" s="111">
        <f t="shared" si="11"/>
        <v>7.9871616533345016</v>
      </c>
      <c r="AU37" s="111">
        <f t="shared" si="11"/>
        <v>7.7672212598939989</v>
      </c>
      <c r="AV37" s="111">
        <f t="shared" si="11"/>
        <v>7.5624108714855005</v>
      </c>
      <c r="AW37" s="111">
        <f t="shared" si="11"/>
        <v>7.3580792280141001</v>
      </c>
      <c r="AX37" s="111">
        <f t="shared" si="11"/>
        <v>7.1810134037301978</v>
      </c>
      <c r="AY37" s="111">
        <f t="shared" si="11"/>
        <v>6.9711153428629995</v>
      </c>
      <c r="AZ37" s="111">
        <f t="shared" si="11"/>
        <v>6.8262296323492997</v>
      </c>
      <c r="BA37" s="111">
        <f t="shared" si="11"/>
        <v>6.6731620851877995</v>
      </c>
      <c r="BB37" s="111">
        <f t="shared" si="11"/>
        <v>6.5395193923545012</v>
      </c>
      <c r="BC37" s="111">
        <f t="shared" si="11"/>
        <v>6.3998096984501984</v>
      </c>
      <c r="BD37" s="111">
        <f t="shared" si="11"/>
        <v>6.2733979539053983</v>
      </c>
      <c r="BE37" s="111">
        <f t="shared" si="11"/>
        <v>6.1691243694521987</v>
      </c>
      <c r="BF37" s="111">
        <f t="shared" si="11"/>
        <v>6.0742112088121996</v>
      </c>
      <c r="BG37" s="111">
        <f t="shared" si="11"/>
        <v>6.003072103431899</v>
      </c>
      <c r="BH37" s="111">
        <f t="shared" si="11"/>
        <v>5.9213254446500994</v>
      </c>
      <c r="BI37" s="111">
        <f t="shared" si="11"/>
        <v>5.8333074868102006</v>
      </c>
      <c r="BJ37" s="111">
        <f t="shared" si="11"/>
        <v>5.7523383246909994</v>
      </c>
      <c r="BK37" s="111">
        <f t="shared" si="11"/>
        <v>5.6509111949582014</v>
      </c>
      <c r="BL37" s="111">
        <f t="shared" si="11"/>
        <v>5.5434179628908016</v>
      </c>
      <c r="BM37" s="111">
        <f t="shared" si="11"/>
        <v>5.4197306754990002</v>
      </c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</row>
    <row r="38" spans="1:111">
      <c r="A38" s="30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</row>
    <row r="39" spans="1:111">
      <c r="A39" s="30" t="s">
        <v>0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</row>
    <row r="40" spans="1:111">
      <c r="A40" s="30" t="s">
        <v>22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</row>
    <row r="41" spans="1:111">
      <c r="A41" s="30" t="s">
        <v>23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111">
      <c r="A42" s="30" t="s">
        <v>24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</row>
    <row r="43" spans="1:11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</row>
    <row r="44" spans="1:111" ht="13.5">
      <c r="A44" s="35" t="s">
        <v>28</v>
      </c>
      <c r="B44" s="7"/>
      <c r="C44" s="7"/>
      <c r="D44" s="7"/>
      <c r="E44" s="7"/>
      <c r="F44" s="7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3"/>
      <c r="BF44" s="33"/>
      <c r="BG44" s="33"/>
      <c r="BH44" s="33"/>
    </row>
    <row r="45" spans="1:111" ht="13.5">
      <c r="A45" s="36" t="s">
        <v>39</v>
      </c>
      <c r="B45" s="7"/>
      <c r="C45" s="7"/>
      <c r="D45" s="7"/>
      <c r="E45" s="7"/>
      <c r="F45" s="7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3"/>
      <c r="BF45" s="33"/>
      <c r="BG45" s="33"/>
      <c r="BH45" s="33"/>
    </row>
    <row r="46" spans="1:111" ht="13.5">
      <c r="A46" s="36" t="s">
        <v>49</v>
      </c>
      <c r="B46" s="7"/>
      <c r="C46" s="7"/>
      <c r="D46" s="7"/>
      <c r="E46" s="7"/>
      <c r="F46" s="7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3"/>
      <c r="BF46" s="33"/>
      <c r="BG46" s="33"/>
      <c r="BH46" s="33"/>
    </row>
    <row r="47" spans="1:111" ht="13.5">
      <c r="A47" s="8"/>
      <c r="B47" s="7"/>
      <c r="C47" s="7"/>
      <c r="D47" s="7"/>
      <c r="E47" s="7"/>
      <c r="F47" s="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3"/>
      <c r="BF47" s="33"/>
      <c r="BG47" s="33"/>
      <c r="BH47" s="33"/>
    </row>
    <row r="48" spans="1:111" ht="13.5">
      <c r="A48" s="8"/>
      <c r="B48" s="7"/>
      <c r="C48" s="7"/>
      <c r="D48" s="7"/>
      <c r="E48" s="7"/>
      <c r="F48" s="7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3"/>
      <c r="BF48" s="33"/>
      <c r="BG48" s="33"/>
      <c r="BH48" s="33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</sheetData>
  <mergeCells count="37">
    <mergeCell ref="A43:BH43"/>
    <mergeCell ref="A32:A34"/>
    <mergeCell ref="B32:B34"/>
    <mergeCell ref="C32:D32"/>
    <mergeCell ref="A35:A37"/>
    <mergeCell ref="B35:B37"/>
    <mergeCell ref="C35:D35"/>
    <mergeCell ref="A26:A28"/>
    <mergeCell ref="B26:B28"/>
    <mergeCell ref="C26:D26"/>
    <mergeCell ref="A29:A31"/>
    <mergeCell ref="B29:B31"/>
    <mergeCell ref="C29:D29"/>
    <mergeCell ref="A20:A22"/>
    <mergeCell ref="B20:B22"/>
    <mergeCell ref="C20:D20"/>
    <mergeCell ref="A23:A25"/>
    <mergeCell ref="B23:B25"/>
    <mergeCell ref="C23:D23"/>
    <mergeCell ref="A14:A16"/>
    <mergeCell ref="B14:B16"/>
    <mergeCell ref="C14:D14"/>
    <mergeCell ref="A17:A19"/>
    <mergeCell ref="B17:B19"/>
    <mergeCell ref="C17:D17"/>
    <mergeCell ref="A8:A10"/>
    <mergeCell ref="B8:B10"/>
    <mergeCell ref="C8:D8"/>
    <mergeCell ref="A11:A13"/>
    <mergeCell ref="B11:B13"/>
    <mergeCell ref="C11:D11"/>
    <mergeCell ref="A1:BM1"/>
    <mergeCell ref="A2:BI2"/>
    <mergeCell ref="C4:D4"/>
    <mergeCell ref="A5:A7"/>
    <mergeCell ref="B5:B7"/>
    <mergeCell ref="C5:D5"/>
  </mergeCells>
  <hyperlinks>
    <hyperlink ref="A46" r:id="rId1" display="Singapore, Thailand and Viet Nam: UN Inter-agency Group for Child Mortality Estimation"/>
    <hyperlink ref="A45" r:id="rId2" display="Australia, Korea, Japan and New Zealand: OECD Health Statistics"/>
  </hyperlinks>
  <pageMargins left="0.70866141732283472" right="0.70866141732283472" top="0.74803149606299213" bottom="0.74803149606299213" header="0.31496062992125984" footer="0.31496062992125984"/>
  <pageSetup paperSize="9" scale="37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I35"/>
  <sheetViews>
    <sheetView showGridLines="0" zoomScale="85" zoomScaleNormal="85" workbookViewId="0">
      <pane xSplit="3" ySplit="4" topLeftCell="D5" activePane="bottomRight" state="frozen"/>
      <selection activeCell="I29" sqref="I29"/>
      <selection pane="topRight" activeCell="I29" sqref="I29"/>
      <selection pane="bottomLeft" activeCell="I29" sqref="I29"/>
      <selection pane="bottomRight" activeCell="D5" sqref="D5"/>
    </sheetView>
  </sheetViews>
  <sheetFormatPr defaultColWidth="4.85546875" defaultRowHeight="12.75"/>
  <cols>
    <col min="1" max="1" width="18.42578125" style="9" customWidth="1"/>
    <col min="2" max="2" width="4.85546875" style="34"/>
    <col min="3" max="3" width="2.28515625" style="34" customWidth="1"/>
    <col min="4" max="45" width="5.140625" style="34" customWidth="1"/>
    <col min="46" max="63" width="5.140625" style="12" customWidth="1"/>
    <col min="64" max="108" width="4.85546875" style="12"/>
    <col min="109" max="109" width="4.85546875" style="13"/>
    <col min="110" max="16384" width="4.85546875" style="9"/>
  </cols>
  <sheetData>
    <row r="1" spans="1:109" s="88" customFormat="1">
      <c r="A1" s="122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7"/>
    </row>
    <row r="2" spans="1:109" ht="13.5" thickBot="1">
      <c r="A2" s="123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DE2" s="12"/>
    </row>
    <row r="3" spans="1:109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</row>
    <row r="4" spans="1:109">
      <c r="A4" s="18" t="s">
        <v>4</v>
      </c>
      <c r="B4" s="18" t="s">
        <v>3</v>
      </c>
      <c r="C4" s="96"/>
      <c r="D4" s="18">
        <v>1960</v>
      </c>
      <c r="E4" s="18">
        <v>1961</v>
      </c>
      <c r="F4" s="18">
        <v>1962</v>
      </c>
      <c r="G4" s="18">
        <v>1963</v>
      </c>
      <c r="H4" s="18">
        <v>1964</v>
      </c>
      <c r="I4" s="18">
        <v>1965</v>
      </c>
      <c r="J4" s="18">
        <v>1966</v>
      </c>
      <c r="K4" s="18">
        <v>1967</v>
      </c>
      <c r="L4" s="18">
        <v>1968</v>
      </c>
      <c r="M4" s="18">
        <v>1969</v>
      </c>
      <c r="N4" s="18">
        <v>1970</v>
      </c>
      <c r="O4" s="18">
        <v>1971</v>
      </c>
      <c r="P4" s="18">
        <v>1972</v>
      </c>
      <c r="Q4" s="18">
        <v>1973</v>
      </c>
      <c r="R4" s="18">
        <v>1974</v>
      </c>
      <c r="S4" s="18">
        <v>1975</v>
      </c>
      <c r="T4" s="18">
        <v>1976</v>
      </c>
      <c r="U4" s="18">
        <v>1977</v>
      </c>
      <c r="V4" s="18">
        <v>1978</v>
      </c>
      <c r="W4" s="18">
        <v>1979</v>
      </c>
      <c r="X4" s="18">
        <v>1980</v>
      </c>
      <c r="Y4" s="18">
        <v>1981</v>
      </c>
      <c r="Z4" s="18">
        <v>1982</v>
      </c>
      <c r="AA4" s="18">
        <v>1983</v>
      </c>
      <c r="AB4" s="18">
        <v>1984</v>
      </c>
      <c r="AC4" s="18">
        <v>1985</v>
      </c>
      <c r="AD4" s="18">
        <v>1986</v>
      </c>
      <c r="AE4" s="18">
        <v>1987</v>
      </c>
      <c r="AF4" s="18">
        <v>1988</v>
      </c>
      <c r="AG4" s="18">
        <v>1989</v>
      </c>
      <c r="AH4" s="18">
        <v>1990</v>
      </c>
      <c r="AI4" s="18">
        <v>1991</v>
      </c>
      <c r="AJ4" s="18">
        <v>1992</v>
      </c>
      <c r="AK4" s="18">
        <v>1993</v>
      </c>
      <c r="AL4" s="18">
        <v>1994</v>
      </c>
      <c r="AM4" s="18">
        <v>1995</v>
      </c>
      <c r="AN4" s="18">
        <v>1996</v>
      </c>
      <c r="AO4" s="18">
        <v>1997</v>
      </c>
      <c r="AP4" s="18">
        <v>1998</v>
      </c>
      <c r="AQ4" s="18">
        <v>1999</v>
      </c>
      <c r="AR4" s="18">
        <v>2000</v>
      </c>
      <c r="AS4" s="18">
        <v>2001</v>
      </c>
      <c r="AT4" s="18">
        <v>2002</v>
      </c>
      <c r="AU4" s="18">
        <v>2003</v>
      </c>
      <c r="AV4" s="18">
        <v>2004</v>
      </c>
      <c r="AW4" s="18">
        <v>2005</v>
      </c>
      <c r="AX4" s="18">
        <v>2006</v>
      </c>
      <c r="AY4" s="18">
        <v>2007</v>
      </c>
      <c r="AZ4" s="18">
        <v>2008</v>
      </c>
      <c r="BA4" s="18">
        <v>2009</v>
      </c>
      <c r="BB4" s="18">
        <v>2010</v>
      </c>
      <c r="BC4" s="18">
        <v>2011</v>
      </c>
      <c r="BD4" s="18">
        <v>2012</v>
      </c>
      <c r="BE4" s="18">
        <v>2013</v>
      </c>
      <c r="BF4" s="18">
        <v>2014</v>
      </c>
      <c r="BG4" s="18">
        <v>2015</v>
      </c>
      <c r="BH4" s="18">
        <v>2016</v>
      </c>
      <c r="BI4" s="18">
        <v>2017</v>
      </c>
      <c r="BJ4" s="18">
        <v>2018</v>
      </c>
      <c r="BK4" s="18">
        <v>2019</v>
      </c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</row>
    <row r="5" spans="1:109">
      <c r="A5" s="89" t="s">
        <v>25</v>
      </c>
      <c r="B5" s="89"/>
      <c r="C5" s="95"/>
      <c r="D5" s="90">
        <v>24.9</v>
      </c>
      <c r="E5" s="90">
        <v>24.3</v>
      </c>
      <c r="F5" s="90">
        <v>23.7</v>
      </c>
      <c r="G5" s="90">
        <v>23.2</v>
      </c>
      <c r="H5" s="90">
        <v>22.7</v>
      </c>
      <c r="I5" s="90">
        <v>22.4</v>
      </c>
      <c r="J5" s="90">
        <v>22.1</v>
      </c>
      <c r="K5" s="90">
        <v>22</v>
      </c>
      <c r="L5" s="90">
        <v>21.9</v>
      </c>
      <c r="M5" s="90">
        <v>21.7</v>
      </c>
      <c r="N5" s="90">
        <v>21.4</v>
      </c>
      <c r="O5" s="90">
        <v>20.9</v>
      </c>
      <c r="P5" s="90">
        <v>20.2</v>
      </c>
      <c r="Q5" s="90">
        <v>19.3</v>
      </c>
      <c r="R5" s="90">
        <v>18.399999999999999</v>
      </c>
      <c r="S5" s="90">
        <v>17.3</v>
      </c>
      <c r="T5" s="90">
        <v>16.2</v>
      </c>
      <c r="U5" s="90">
        <v>15.3</v>
      </c>
      <c r="V5" s="90">
        <v>14.4</v>
      </c>
      <c r="W5" s="90">
        <v>13.6</v>
      </c>
      <c r="X5" s="90">
        <v>13</v>
      </c>
      <c r="Y5" s="90">
        <v>12.6</v>
      </c>
      <c r="Z5" s="90">
        <v>12.2</v>
      </c>
      <c r="AA5" s="90">
        <v>11.9</v>
      </c>
      <c r="AB5" s="90">
        <v>11.6</v>
      </c>
      <c r="AC5" s="90">
        <v>11.3</v>
      </c>
      <c r="AD5" s="90">
        <v>11</v>
      </c>
      <c r="AE5" s="90">
        <v>10.6</v>
      </c>
      <c r="AF5" s="90">
        <v>10.199999999999999</v>
      </c>
      <c r="AG5" s="90">
        <v>9.6999999999999993</v>
      </c>
      <c r="AH5" s="90">
        <v>9.1999999999999993</v>
      </c>
      <c r="AI5" s="90">
        <v>8.6</v>
      </c>
      <c r="AJ5" s="90">
        <v>8.1</v>
      </c>
      <c r="AK5" s="90">
        <v>7.7</v>
      </c>
      <c r="AL5" s="90">
        <v>7.3</v>
      </c>
      <c r="AM5" s="90">
        <v>7</v>
      </c>
      <c r="AN5" s="90">
        <v>6.8</v>
      </c>
      <c r="AO5" s="90">
        <v>6.6</v>
      </c>
      <c r="AP5" s="90">
        <v>6.5</v>
      </c>
      <c r="AQ5" s="90">
        <v>6.3156951802992296</v>
      </c>
      <c r="AR5" s="90">
        <v>6.1900536995574198</v>
      </c>
      <c r="AS5" s="90">
        <v>6.0750003628998801</v>
      </c>
      <c r="AT5" s="90">
        <v>5.9817216621978204</v>
      </c>
      <c r="AU5" s="90">
        <v>5.9083276901178996</v>
      </c>
      <c r="AV5" s="90">
        <v>5.8300743063487497</v>
      </c>
      <c r="AW5" s="90">
        <v>5.7227800807465696</v>
      </c>
      <c r="AX5" s="90">
        <v>5.5808918983635998</v>
      </c>
      <c r="AY5" s="90">
        <v>5.4099678479120303</v>
      </c>
      <c r="AZ5" s="90">
        <v>5.2164168576724999</v>
      </c>
      <c r="BA5" s="90">
        <v>5.0028291867560402</v>
      </c>
      <c r="BB5" s="90">
        <v>4.77212430322193</v>
      </c>
      <c r="BC5" s="90">
        <v>4.5400058115586797</v>
      </c>
      <c r="BD5" s="90">
        <v>4.3225354362401296</v>
      </c>
      <c r="BE5" s="90">
        <v>4.1333676027925597</v>
      </c>
      <c r="BF5" s="90">
        <v>3.9789835333336101</v>
      </c>
      <c r="BG5" s="90">
        <v>3.8637716043288699</v>
      </c>
      <c r="BH5" s="90">
        <v>3.77901294686056</v>
      </c>
      <c r="BI5" s="90">
        <v>3.71511037616937</v>
      </c>
      <c r="BJ5" s="90">
        <v>3.6617266204938099</v>
      </c>
      <c r="BK5" s="90">
        <v>3.60461929552842</v>
      </c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</row>
    <row r="6" spans="1:109">
      <c r="A6" s="43" t="s">
        <v>14</v>
      </c>
      <c r="B6" s="43"/>
      <c r="C6" s="94"/>
      <c r="D6" s="45" t="s">
        <v>18</v>
      </c>
      <c r="E6" s="45" t="s">
        <v>18</v>
      </c>
      <c r="F6" s="45" t="s">
        <v>18</v>
      </c>
      <c r="G6" s="45" t="s">
        <v>18</v>
      </c>
      <c r="H6" s="45" t="s">
        <v>18</v>
      </c>
      <c r="I6" s="45" t="s">
        <v>18</v>
      </c>
      <c r="J6" s="45" t="s">
        <v>18</v>
      </c>
      <c r="K6" s="45" t="s">
        <v>18</v>
      </c>
      <c r="L6" s="45" t="s">
        <v>18</v>
      </c>
      <c r="M6" s="45">
        <v>117.2</v>
      </c>
      <c r="N6" s="45">
        <v>111.5</v>
      </c>
      <c r="O6" s="45">
        <v>105.8</v>
      </c>
      <c r="P6" s="45">
        <v>100.5</v>
      </c>
      <c r="Q6" s="45">
        <v>95.1</v>
      </c>
      <c r="R6" s="45">
        <v>89.7</v>
      </c>
      <c r="S6" s="45">
        <v>84.3</v>
      </c>
      <c r="T6" s="45">
        <v>79</v>
      </c>
      <c r="U6" s="45">
        <v>74</v>
      </c>
      <c r="V6" s="45">
        <v>69.599999999999994</v>
      </c>
      <c r="W6" s="45">
        <v>65.7</v>
      </c>
      <c r="X6" s="45">
        <v>62.3</v>
      </c>
      <c r="Y6" s="45">
        <v>59.5</v>
      </c>
      <c r="Z6" s="45">
        <v>57.3</v>
      </c>
      <c r="AA6" s="45">
        <v>55.7</v>
      </c>
      <c r="AB6" s="45">
        <v>54.6</v>
      </c>
      <c r="AC6" s="45">
        <v>53.9</v>
      </c>
      <c r="AD6" s="45">
        <v>53.7</v>
      </c>
      <c r="AE6" s="45">
        <v>53.8</v>
      </c>
      <c r="AF6" s="45">
        <v>53.9</v>
      </c>
      <c r="AG6" s="45">
        <v>54</v>
      </c>
      <c r="AH6" s="45">
        <v>53.8</v>
      </c>
      <c r="AI6" s="45">
        <v>53.2</v>
      </c>
      <c r="AJ6" s="45">
        <v>52.3</v>
      </c>
      <c r="AK6" s="45">
        <v>50.9</v>
      </c>
      <c r="AL6" s="45">
        <v>49.3</v>
      </c>
      <c r="AM6" s="45">
        <v>47.4</v>
      </c>
      <c r="AN6" s="45">
        <v>45.5</v>
      </c>
      <c r="AO6" s="45">
        <v>43.5</v>
      </c>
      <c r="AP6" s="45">
        <v>41.4</v>
      </c>
      <c r="AQ6" s="45">
        <v>39.202611686329597</v>
      </c>
      <c r="AR6" s="45">
        <v>36.7503711177661</v>
      </c>
      <c r="AS6" s="45">
        <v>34.168889452161999</v>
      </c>
      <c r="AT6" s="45">
        <v>31.489613138807702</v>
      </c>
      <c r="AU6" s="45">
        <v>28.835136915071299</v>
      </c>
      <c r="AV6" s="45">
        <v>26.306286109286301</v>
      </c>
      <c r="AW6" s="45">
        <v>23.9863310082767</v>
      </c>
      <c r="AX6" s="45">
        <v>21.904193487352199</v>
      </c>
      <c r="AY6" s="45">
        <v>20.077285349877499</v>
      </c>
      <c r="AZ6" s="45">
        <v>18.479696861288598</v>
      </c>
      <c r="BA6" s="45">
        <v>17.056431553969599</v>
      </c>
      <c r="BB6" s="45">
        <v>15.762581108780299</v>
      </c>
      <c r="BC6" s="45">
        <v>14.5906482617469</v>
      </c>
      <c r="BD6" s="45">
        <v>13.503012846644699</v>
      </c>
      <c r="BE6" s="45">
        <v>12.5014898054523</v>
      </c>
      <c r="BF6" s="45">
        <v>11.5669124966051</v>
      </c>
      <c r="BG6" s="45">
        <v>10.705176354143701</v>
      </c>
      <c r="BH6" s="45">
        <v>9.9088312087999402</v>
      </c>
      <c r="BI6" s="45">
        <v>9.1676200886140293</v>
      </c>
      <c r="BJ6" s="45">
        <v>8.4944339135470006</v>
      </c>
      <c r="BK6" s="45">
        <v>7.9004377553362701</v>
      </c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</row>
    <row r="7" spans="1:109" ht="12.75" customHeight="1">
      <c r="A7" s="91" t="s">
        <v>38</v>
      </c>
      <c r="B7" s="24"/>
      <c r="C7" s="19"/>
      <c r="D7" s="20">
        <v>222.5</v>
      </c>
      <c r="E7" s="20">
        <v>216.6</v>
      </c>
      <c r="F7" s="20">
        <v>210.9</v>
      </c>
      <c r="G7" s="20">
        <v>205.3</v>
      </c>
      <c r="H7" s="20">
        <v>199.6</v>
      </c>
      <c r="I7" s="20">
        <v>194</v>
      </c>
      <c r="J7" s="20">
        <v>188.2</v>
      </c>
      <c r="K7" s="20">
        <v>182.4</v>
      </c>
      <c r="L7" s="20">
        <v>176.5</v>
      </c>
      <c r="M7" s="20">
        <v>170.7</v>
      </c>
      <c r="N7" s="20">
        <v>165</v>
      </c>
      <c r="O7" s="20">
        <v>159.6</v>
      </c>
      <c r="P7" s="20">
        <v>154.30000000000001</v>
      </c>
      <c r="Q7" s="20">
        <v>149.30000000000001</v>
      </c>
      <c r="R7" s="20">
        <v>144.5</v>
      </c>
      <c r="S7" s="20">
        <v>139.9</v>
      </c>
      <c r="T7" s="20">
        <v>135.6</v>
      </c>
      <c r="U7" s="20">
        <v>131.6</v>
      </c>
      <c r="V7" s="20">
        <v>127.7</v>
      </c>
      <c r="W7" s="20">
        <v>123.9</v>
      </c>
      <c r="X7" s="20">
        <v>120.3</v>
      </c>
      <c r="Y7" s="20">
        <v>116.7</v>
      </c>
      <c r="Z7" s="20">
        <v>113.1</v>
      </c>
      <c r="AA7" s="20">
        <v>109.5</v>
      </c>
      <c r="AB7" s="20">
        <v>106</v>
      </c>
      <c r="AC7" s="20">
        <v>102.4</v>
      </c>
      <c r="AD7" s="20">
        <v>98.8</v>
      </c>
      <c r="AE7" s="20">
        <v>95.2</v>
      </c>
      <c r="AF7" s="20">
        <v>91.5</v>
      </c>
      <c r="AG7" s="20">
        <v>87.8</v>
      </c>
      <c r="AH7" s="20">
        <v>84</v>
      </c>
      <c r="AI7" s="20">
        <v>80.2</v>
      </c>
      <c r="AJ7" s="20">
        <v>76.5</v>
      </c>
      <c r="AK7" s="20">
        <v>72.900000000000006</v>
      </c>
      <c r="AL7" s="20">
        <v>69.5</v>
      </c>
      <c r="AM7" s="20">
        <v>66.2</v>
      </c>
      <c r="AN7" s="20">
        <v>63</v>
      </c>
      <c r="AO7" s="20">
        <v>60.1</v>
      </c>
      <c r="AP7" s="20">
        <v>57.2</v>
      </c>
      <c r="AQ7" s="20">
        <v>54.702976317420898</v>
      </c>
      <c r="AR7" s="20">
        <v>52.197451565870402</v>
      </c>
      <c r="AS7" s="20">
        <v>49.8557025703196</v>
      </c>
      <c r="AT7" s="20">
        <v>47.625924171418397</v>
      </c>
      <c r="AU7" s="20">
        <v>45.523582051411701</v>
      </c>
      <c r="AV7" s="20">
        <v>49.580426896426502</v>
      </c>
      <c r="AW7" s="20">
        <v>41.7006590552948</v>
      </c>
      <c r="AX7" s="20">
        <v>39.959114073680297</v>
      </c>
      <c r="AY7" s="20">
        <v>38.316278944145502</v>
      </c>
      <c r="AZ7" s="20">
        <v>36.768728553773499</v>
      </c>
      <c r="BA7" s="20">
        <v>35.300370342680701</v>
      </c>
      <c r="BB7" s="20">
        <v>33.892171130726702</v>
      </c>
      <c r="BC7" s="20">
        <v>32.560973849936801</v>
      </c>
      <c r="BD7" s="20">
        <v>31.3051047549903</v>
      </c>
      <c r="BE7" s="20">
        <v>30.0764281199903</v>
      </c>
      <c r="BF7" s="20">
        <v>28.910031168422101</v>
      </c>
      <c r="BG7" s="20">
        <v>27.770865063599299</v>
      </c>
      <c r="BH7" s="20">
        <v>26.7176315150029</v>
      </c>
      <c r="BI7" s="20">
        <v>25.696750007434499</v>
      </c>
      <c r="BJ7" s="20">
        <v>24.756879843710799</v>
      </c>
      <c r="BK7" s="20">
        <v>23.881256222112398</v>
      </c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</row>
    <row r="8" spans="1:109">
      <c r="A8" s="43" t="s">
        <v>2</v>
      </c>
      <c r="B8" s="43"/>
      <c r="C8" s="94"/>
      <c r="D8" s="45">
        <v>39.700000000000003</v>
      </c>
      <c r="E8" s="45">
        <v>36.200000000000003</v>
      </c>
      <c r="F8" s="45">
        <v>32.799999999999997</v>
      </c>
      <c r="G8" s="45">
        <v>29.7</v>
      </c>
      <c r="H8" s="45">
        <v>27</v>
      </c>
      <c r="I8" s="45">
        <v>24.6</v>
      </c>
      <c r="J8" s="45">
        <v>22.6</v>
      </c>
      <c r="K8" s="45">
        <v>21</v>
      </c>
      <c r="L8" s="45">
        <v>19.600000000000001</v>
      </c>
      <c r="M8" s="45">
        <v>18.5</v>
      </c>
      <c r="N8" s="45">
        <v>17.5</v>
      </c>
      <c r="O8" s="45">
        <v>16.5</v>
      </c>
      <c r="P8" s="45">
        <v>15.7</v>
      </c>
      <c r="Q8" s="45">
        <v>14.9</v>
      </c>
      <c r="R8" s="45">
        <v>14.1</v>
      </c>
      <c r="S8" s="45">
        <v>13.3</v>
      </c>
      <c r="T8" s="45">
        <v>12.5</v>
      </c>
      <c r="U8" s="45">
        <v>11.8</v>
      </c>
      <c r="V8" s="45">
        <v>11.1</v>
      </c>
      <c r="W8" s="45">
        <v>10.5</v>
      </c>
      <c r="X8" s="45">
        <v>9.9</v>
      </c>
      <c r="Y8" s="45">
        <v>9.3000000000000007</v>
      </c>
      <c r="Z8" s="45">
        <v>8.8000000000000007</v>
      </c>
      <c r="AA8" s="45">
        <v>8.3000000000000007</v>
      </c>
      <c r="AB8" s="45">
        <v>7.9</v>
      </c>
      <c r="AC8" s="45">
        <v>7.5</v>
      </c>
      <c r="AD8" s="45">
        <v>7.1</v>
      </c>
      <c r="AE8" s="45">
        <v>6.8</v>
      </c>
      <c r="AF8" s="45">
        <v>6.6</v>
      </c>
      <c r="AG8" s="45">
        <v>6.4</v>
      </c>
      <c r="AH8" s="45">
        <v>6.3</v>
      </c>
      <c r="AI8" s="45">
        <v>6.2</v>
      </c>
      <c r="AJ8" s="45">
        <v>6.1</v>
      </c>
      <c r="AK8" s="45">
        <v>6</v>
      </c>
      <c r="AL8" s="45">
        <v>5.9</v>
      </c>
      <c r="AM8" s="45">
        <v>5.7</v>
      </c>
      <c r="AN8" s="45">
        <v>5.5</v>
      </c>
      <c r="AO8" s="45">
        <v>5.2</v>
      </c>
      <c r="AP8" s="45">
        <v>5</v>
      </c>
      <c r="AQ8" s="45">
        <v>4.7243797886433896</v>
      </c>
      <c r="AR8" s="45">
        <v>4.5016648996636501</v>
      </c>
      <c r="AS8" s="45">
        <v>4.3021983681163301</v>
      </c>
      <c r="AT8" s="45">
        <v>4.12981433550741</v>
      </c>
      <c r="AU8" s="45">
        <v>3.9853309322064998</v>
      </c>
      <c r="AV8" s="45">
        <v>3.8593938292864798</v>
      </c>
      <c r="AW8" s="45">
        <v>3.74358428144137</v>
      </c>
      <c r="AX8" s="45">
        <v>3.6316074767562401</v>
      </c>
      <c r="AY8" s="45">
        <v>3.52057375498253</v>
      </c>
      <c r="AZ8" s="45">
        <v>3.4098661868194999</v>
      </c>
      <c r="BA8" s="45">
        <v>3.3024715037561498</v>
      </c>
      <c r="BB8" s="45">
        <v>3.1984635873498601</v>
      </c>
      <c r="BC8" s="45">
        <v>3.2063699196455802</v>
      </c>
      <c r="BD8" s="45">
        <v>3.00630662382108</v>
      </c>
      <c r="BE8" s="45">
        <v>2.9165035334779299</v>
      </c>
      <c r="BF8" s="45">
        <v>2.8309856629808698</v>
      </c>
      <c r="BG8" s="45">
        <v>2.7502133275938099</v>
      </c>
      <c r="BH8" s="45">
        <v>2.6720577484620902</v>
      </c>
      <c r="BI8" s="45">
        <v>2.5996010598795198</v>
      </c>
      <c r="BJ8" s="45">
        <v>2.5307107723511</v>
      </c>
      <c r="BK8" s="45">
        <v>2.4623603029047101</v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</row>
    <row r="9" spans="1:109" s="13" customFormat="1">
      <c r="A9" s="24" t="s">
        <v>1</v>
      </c>
      <c r="B9" s="24"/>
      <c r="C9" s="19"/>
      <c r="D9" s="20">
        <v>112.9</v>
      </c>
      <c r="E9" s="20">
        <v>106.5</v>
      </c>
      <c r="F9" s="20">
        <v>100.8</v>
      </c>
      <c r="G9" s="20">
        <v>95.1</v>
      </c>
      <c r="H9" s="20">
        <v>89.5</v>
      </c>
      <c r="I9" s="20">
        <v>83.8</v>
      </c>
      <c r="J9" s="20">
        <v>77.8</v>
      </c>
      <c r="K9" s="20">
        <v>71.7</v>
      </c>
      <c r="L9" s="20">
        <v>65.400000000000006</v>
      </c>
      <c r="M9" s="20">
        <v>59</v>
      </c>
      <c r="N9" s="20">
        <v>52.8</v>
      </c>
      <c r="O9" s="20">
        <v>46.8</v>
      </c>
      <c r="P9" s="20">
        <v>41.2</v>
      </c>
      <c r="Q9" s="20">
        <v>35.9</v>
      </c>
      <c r="R9" s="20">
        <v>31.2</v>
      </c>
      <c r="S9" s="20">
        <v>27.1</v>
      </c>
      <c r="T9" s="20">
        <v>23.5</v>
      </c>
      <c r="U9" s="20">
        <v>20.399999999999999</v>
      </c>
      <c r="V9" s="20">
        <v>17.899999999999999</v>
      </c>
      <c r="W9" s="20">
        <v>15.9</v>
      </c>
      <c r="X9" s="20">
        <v>14.3</v>
      </c>
      <c r="Y9" s="20">
        <v>13.1</v>
      </c>
      <c r="Z9" s="20">
        <v>12.2</v>
      </c>
      <c r="AA9" s="20">
        <v>11.4</v>
      </c>
      <c r="AB9" s="20">
        <v>10.7</v>
      </c>
      <c r="AC9" s="20">
        <v>10</v>
      </c>
      <c r="AD9" s="20">
        <v>9.3000000000000007</v>
      </c>
      <c r="AE9" s="20">
        <v>8.6</v>
      </c>
      <c r="AF9" s="20">
        <v>8</v>
      </c>
      <c r="AG9" s="20">
        <v>7.5</v>
      </c>
      <c r="AH9" s="20">
        <v>7.1</v>
      </c>
      <c r="AI9" s="20">
        <v>6.8</v>
      </c>
      <c r="AJ9" s="20">
        <v>6.4</v>
      </c>
      <c r="AK9" s="20">
        <v>6.1</v>
      </c>
      <c r="AL9" s="20">
        <v>5.8</v>
      </c>
      <c r="AM9" s="20">
        <v>5.5</v>
      </c>
      <c r="AN9" s="20">
        <v>5.3</v>
      </c>
      <c r="AO9" s="20">
        <v>5.3</v>
      </c>
      <c r="AP9" s="20">
        <v>5.5</v>
      </c>
      <c r="AQ9" s="20">
        <v>7.9533808083539803</v>
      </c>
      <c r="AR9" s="20">
        <v>7.52593247965061</v>
      </c>
      <c r="AS9" s="20">
        <v>7.1407159573267904</v>
      </c>
      <c r="AT9" s="20">
        <v>6.7657187412596302</v>
      </c>
      <c r="AU9" s="20">
        <v>6.3803206439389202</v>
      </c>
      <c r="AV9" s="20">
        <v>5.9812640499420899</v>
      </c>
      <c r="AW9" s="20">
        <v>5.5721886437952302</v>
      </c>
      <c r="AX9" s="20">
        <v>5.1778621499303199</v>
      </c>
      <c r="AY9" s="20">
        <v>4.8293997967680999</v>
      </c>
      <c r="AZ9" s="20">
        <v>4.5410895068216401</v>
      </c>
      <c r="BA9" s="20">
        <v>4.3075729430795198</v>
      </c>
      <c r="BB9" s="20">
        <v>4.1230983238844301</v>
      </c>
      <c r="BC9" s="20">
        <v>3.97443353889035</v>
      </c>
      <c r="BD9" s="20">
        <v>3.8438622418085102</v>
      </c>
      <c r="BE9" s="20">
        <v>3.7217879835279799</v>
      </c>
      <c r="BF9" s="20">
        <v>3.6096019416009399</v>
      </c>
      <c r="BG9" s="20">
        <v>3.50700367520693</v>
      </c>
      <c r="BH9" s="20">
        <v>3.4148277499319901</v>
      </c>
      <c r="BI9" s="20">
        <v>3.3324827714373</v>
      </c>
      <c r="BJ9" s="20">
        <v>3.2598940179215199</v>
      </c>
      <c r="BK9" s="20">
        <v>3.1906175145605702</v>
      </c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</row>
    <row r="10" spans="1:109" s="13" customFormat="1">
      <c r="A10" s="43" t="s">
        <v>40</v>
      </c>
      <c r="B10" s="43"/>
      <c r="C10" s="94"/>
      <c r="D10" s="45">
        <v>92.6</v>
      </c>
      <c r="E10" s="45">
        <v>86.3</v>
      </c>
      <c r="F10" s="45">
        <v>80.400000000000006</v>
      </c>
      <c r="G10" s="45">
        <v>75.099999999999994</v>
      </c>
      <c r="H10" s="45">
        <v>70.400000000000006</v>
      </c>
      <c r="I10" s="45">
        <v>66.3</v>
      </c>
      <c r="J10" s="45">
        <v>62.9</v>
      </c>
      <c r="K10" s="45">
        <v>60</v>
      </c>
      <c r="L10" s="45">
        <v>57.5</v>
      </c>
      <c r="M10" s="45">
        <v>55.3</v>
      </c>
      <c r="N10" s="45">
        <v>53.3</v>
      </c>
      <c r="O10" s="45">
        <v>51.4</v>
      </c>
      <c r="P10" s="45">
        <v>49.4</v>
      </c>
      <c r="Q10" s="45">
        <v>47.3</v>
      </c>
      <c r="R10" s="45">
        <v>44.9</v>
      </c>
      <c r="S10" s="45">
        <v>42.5</v>
      </c>
      <c r="T10" s="45">
        <v>39.9</v>
      </c>
      <c r="U10" s="45">
        <v>37.4</v>
      </c>
      <c r="V10" s="45">
        <v>35</v>
      </c>
      <c r="W10" s="45">
        <v>32.6</v>
      </c>
      <c r="X10" s="45">
        <v>30.3</v>
      </c>
      <c r="Y10" s="45">
        <v>28.2</v>
      </c>
      <c r="Z10" s="45">
        <v>26.3</v>
      </c>
      <c r="AA10" s="45">
        <v>24.6</v>
      </c>
      <c r="AB10" s="45">
        <v>23</v>
      </c>
      <c r="AC10" s="45">
        <v>21.6</v>
      </c>
      <c r="AD10" s="45">
        <v>20.3</v>
      </c>
      <c r="AE10" s="45">
        <v>19.2</v>
      </c>
      <c r="AF10" s="45">
        <v>18.3</v>
      </c>
      <c r="AG10" s="45">
        <v>17.399999999999999</v>
      </c>
      <c r="AH10" s="45">
        <v>16.600000000000001</v>
      </c>
      <c r="AI10" s="45">
        <v>15.8</v>
      </c>
      <c r="AJ10" s="45">
        <v>15.1</v>
      </c>
      <c r="AK10" s="45">
        <v>14.4</v>
      </c>
      <c r="AL10" s="45">
        <v>13.8</v>
      </c>
      <c r="AM10" s="45">
        <v>13.3</v>
      </c>
      <c r="AN10" s="45">
        <v>12.9</v>
      </c>
      <c r="AO10" s="45">
        <v>12.4</v>
      </c>
      <c r="AP10" s="45">
        <v>11.7</v>
      </c>
      <c r="AQ10" s="45">
        <v>10.992726206529699</v>
      </c>
      <c r="AR10" s="45">
        <v>10.1928368207702</v>
      </c>
      <c r="AS10" s="45">
        <v>9.4511514792252296</v>
      </c>
      <c r="AT10" s="45">
        <v>8.8874013142893595</v>
      </c>
      <c r="AU10" s="45">
        <v>8.5379402343599793</v>
      </c>
      <c r="AV10" s="45">
        <v>8.3325864953900304</v>
      </c>
      <c r="AW10" s="45">
        <v>8.2066869717524096</v>
      </c>
      <c r="AX10" s="45">
        <v>8.1317087329878106</v>
      </c>
      <c r="AY10" s="45">
        <v>8.0998219077212195</v>
      </c>
      <c r="AZ10" s="45">
        <v>8.0990590099214597</v>
      </c>
      <c r="BA10" s="45">
        <v>8.0955382653654304</v>
      </c>
      <c r="BB10" s="45">
        <v>8.0588183325733507</v>
      </c>
      <c r="BC10" s="45">
        <v>8.0033439298302103</v>
      </c>
      <c r="BD10" s="45">
        <v>7.9624778256832496</v>
      </c>
      <c r="BE10" s="45">
        <v>7.9574101664392503</v>
      </c>
      <c r="BF10" s="45">
        <v>7.9898780798561297</v>
      </c>
      <c r="BG10" s="45">
        <v>8.0529864962316093</v>
      </c>
      <c r="BH10" s="45">
        <v>8.1500458012084795</v>
      </c>
      <c r="BI10" s="45">
        <v>8.2796266384540793</v>
      </c>
      <c r="BJ10" s="45">
        <v>8.43028440935392</v>
      </c>
      <c r="BK10" s="45">
        <v>8.5514906597001605</v>
      </c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</row>
    <row r="11" spans="1:109" s="13" customFormat="1">
      <c r="A11" s="24" t="s">
        <v>47</v>
      </c>
      <c r="B11" s="24"/>
      <c r="C11" s="103"/>
      <c r="D11" s="20" t="s">
        <v>48</v>
      </c>
      <c r="E11" s="20" t="s">
        <v>48</v>
      </c>
      <c r="F11" s="20" t="s">
        <v>48</v>
      </c>
      <c r="G11" s="20" t="s">
        <v>48</v>
      </c>
      <c r="H11" s="20" t="s">
        <v>48</v>
      </c>
      <c r="I11" s="20" t="s">
        <v>48</v>
      </c>
      <c r="J11" s="20" t="s">
        <v>48</v>
      </c>
      <c r="K11" s="20" t="s">
        <v>48</v>
      </c>
      <c r="L11" s="20" t="s">
        <v>48</v>
      </c>
      <c r="M11" s="20" t="s">
        <v>48</v>
      </c>
      <c r="N11" s="20" t="s">
        <v>48</v>
      </c>
      <c r="O11" s="20" t="s">
        <v>48</v>
      </c>
      <c r="P11" s="20" t="s">
        <v>48</v>
      </c>
      <c r="Q11" s="20" t="s">
        <v>48</v>
      </c>
      <c r="R11" s="20" t="s">
        <v>48</v>
      </c>
      <c r="S11" s="20" t="s">
        <v>48</v>
      </c>
      <c r="T11" s="20" t="s">
        <v>48</v>
      </c>
      <c r="U11" s="20" t="s">
        <v>48</v>
      </c>
      <c r="V11" s="20">
        <v>171.956503534615</v>
      </c>
      <c r="W11" s="20">
        <v>166.04414643246201</v>
      </c>
      <c r="X11" s="20">
        <v>160.40464825762299</v>
      </c>
      <c r="Y11" s="20">
        <v>155.06526696305201</v>
      </c>
      <c r="Z11" s="20">
        <v>149.94068981238399</v>
      </c>
      <c r="AA11" s="20">
        <v>144.815655474892</v>
      </c>
      <c r="AB11" s="20">
        <v>139.851208250881</v>
      </c>
      <c r="AC11" s="20">
        <v>134.51806625778599</v>
      </c>
      <c r="AD11" s="20">
        <v>129.015151347905</v>
      </c>
      <c r="AE11" s="20">
        <v>123.46582986399299</v>
      </c>
      <c r="AF11" s="20">
        <v>118.052605750946</v>
      </c>
      <c r="AG11" s="20">
        <v>112.894017887385</v>
      </c>
      <c r="AH11" s="20">
        <v>108.076722791595</v>
      </c>
      <c r="AI11" s="20">
        <v>103.67432020781899</v>
      </c>
      <c r="AJ11" s="20">
        <v>99.569089796352898</v>
      </c>
      <c r="AK11" s="20">
        <v>95.674551636601294</v>
      </c>
      <c r="AL11" s="20">
        <v>91.890990095451798</v>
      </c>
      <c r="AM11" s="20">
        <v>88.095458927564096</v>
      </c>
      <c r="AN11" s="20">
        <v>83.991975354054304</v>
      </c>
      <c r="AO11" s="20">
        <v>79.616312903404193</v>
      </c>
      <c r="AP11" s="20">
        <v>75.015453848845596</v>
      </c>
      <c r="AQ11" s="20">
        <v>70.2913509725023</v>
      </c>
      <c r="AR11" s="20">
        <v>65.472304230406195</v>
      </c>
      <c r="AS11" s="20">
        <v>60.706706412013503</v>
      </c>
      <c r="AT11" s="20">
        <v>56.101285079311701</v>
      </c>
      <c r="AU11" s="20">
        <v>51.776936558652501</v>
      </c>
      <c r="AV11" s="20">
        <v>47.736757503136801</v>
      </c>
      <c r="AW11" s="20">
        <v>44.1025852169291</v>
      </c>
      <c r="AX11" s="20">
        <v>40.788279616598302</v>
      </c>
      <c r="AY11" s="20">
        <v>37.7848597729419</v>
      </c>
      <c r="AZ11" s="20">
        <v>35.058975236790303</v>
      </c>
      <c r="BA11" s="20">
        <v>32.545803244694902</v>
      </c>
      <c r="BB11" s="20">
        <v>30.171822638361501</v>
      </c>
      <c r="BC11" s="20">
        <v>27.8998180204024</v>
      </c>
      <c r="BD11" s="20">
        <v>25.744513945567999</v>
      </c>
      <c r="BE11" s="20">
        <v>23.727480632996802</v>
      </c>
      <c r="BF11" s="20">
        <v>21.879040533346899</v>
      </c>
      <c r="BG11" s="20">
        <v>20.231271205251499</v>
      </c>
      <c r="BH11" s="20">
        <v>18.7849509177831</v>
      </c>
      <c r="BI11" s="20">
        <v>17.546643747311499</v>
      </c>
      <c r="BJ11" s="20">
        <v>16.506062205283701</v>
      </c>
      <c r="BK11" s="20">
        <v>15.630880923074001</v>
      </c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</row>
    <row r="12" spans="1:109" s="13" customFormat="1">
      <c r="A12" s="43" t="s">
        <v>26</v>
      </c>
      <c r="B12" s="43"/>
      <c r="C12" s="104"/>
      <c r="D12" s="45">
        <v>27.9</v>
      </c>
      <c r="E12" s="45">
        <v>26.8</v>
      </c>
      <c r="F12" s="45">
        <v>25.8</v>
      </c>
      <c r="G12" s="45">
        <v>24.7</v>
      </c>
      <c r="H12" s="45">
        <v>23.8</v>
      </c>
      <c r="I12" s="45">
        <v>23.1</v>
      </c>
      <c r="J12" s="45">
        <v>22.5</v>
      </c>
      <c r="K12" s="45">
        <v>22</v>
      </c>
      <c r="L12" s="45">
        <v>21.6</v>
      </c>
      <c r="M12" s="45">
        <v>21.2</v>
      </c>
      <c r="N12" s="45">
        <v>20.8</v>
      </c>
      <c r="O12" s="45">
        <v>20.3</v>
      </c>
      <c r="P12" s="45">
        <v>19.899999999999999</v>
      </c>
      <c r="Q12" s="45">
        <v>19.399999999999999</v>
      </c>
      <c r="R12" s="45">
        <v>18.899999999999999</v>
      </c>
      <c r="S12" s="45">
        <v>18.3</v>
      </c>
      <c r="T12" s="45">
        <v>17.7</v>
      </c>
      <c r="U12" s="45">
        <v>17.100000000000001</v>
      </c>
      <c r="V12" s="45">
        <v>16.600000000000001</v>
      </c>
      <c r="W12" s="45">
        <v>16.100000000000001</v>
      </c>
      <c r="X12" s="45">
        <v>15.6</v>
      </c>
      <c r="Y12" s="45">
        <v>15.2</v>
      </c>
      <c r="Z12" s="45">
        <v>14.8</v>
      </c>
      <c r="AA12" s="45">
        <v>14.5</v>
      </c>
      <c r="AB12" s="45">
        <v>14.2</v>
      </c>
      <c r="AC12" s="45">
        <v>13.8</v>
      </c>
      <c r="AD12" s="45">
        <v>13.4</v>
      </c>
      <c r="AE12" s="45">
        <v>12.9</v>
      </c>
      <c r="AF12" s="45">
        <v>12.4</v>
      </c>
      <c r="AG12" s="45">
        <v>11.8</v>
      </c>
      <c r="AH12" s="45">
        <v>11.2</v>
      </c>
      <c r="AI12" s="45">
        <v>10.6</v>
      </c>
      <c r="AJ12" s="45">
        <v>10</v>
      </c>
      <c r="AK12" s="45">
        <v>9.5</v>
      </c>
      <c r="AL12" s="45">
        <v>9.1</v>
      </c>
      <c r="AM12" s="45">
        <v>8.6999999999999993</v>
      </c>
      <c r="AN12" s="45">
        <v>8.4</v>
      </c>
      <c r="AO12" s="45">
        <v>8.1</v>
      </c>
      <c r="AP12" s="45">
        <v>7.8</v>
      </c>
      <c r="AQ12" s="45">
        <v>7.5996318834018597</v>
      </c>
      <c r="AR12" s="45">
        <v>7.3884879289852501</v>
      </c>
      <c r="AS12" s="45">
        <v>7.2031947661834401</v>
      </c>
      <c r="AT12" s="45">
        <v>7.0342985878383297</v>
      </c>
      <c r="AU12" s="45">
        <v>6.8768266162098399</v>
      </c>
      <c r="AV12" s="45">
        <v>6.73204932242382</v>
      </c>
      <c r="AW12" s="45">
        <v>6.6059432370625304</v>
      </c>
      <c r="AX12" s="45">
        <v>6.49899451023217</v>
      </c>
      <c r="AY12" s="45">
        <v>6.4073158999980002</v>
      </c>
      <c r="AZ12" s="45">
        <v>6.32278802718489</v>
      </c>
      <c r="BA12" s="45">
        <v>6.2362656931609397</v>
      </c>
      <c r="BB12" s="45">
        <v>6.1447906530732297</v>
      </c>
      <c r="BC12" s="45">
        <v>6.0417667258536296</v>
      </c>
      <c r="BD12" s="45">
        <v>5.9188059207651502</v>
      </c>
      <c r="BE12" s="45">
        <v>5.7822810050408799</v>
      </c>
      <c r="BF12" s="45">
        <v>5.6265747764358496</v>
      </c>
      <c r="BG12" s="45">
        <v>5.4513474085854101</v>
      </c>
      <c r="BH12" s="45">
        <v>5.2668363073884397</v>
      </c>
      <c r="BI12" s="45">
        <v>5.0837573097353301</v>
      </c>
      <c r="BJ12" s="45">
        <v>4.9108114483407901</v>
      </c>
      <c r="BK12" s="45">
        <v>4.7402253513948196</v>
      </c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</row>
    <row r="13" spans="1:109" s="13" customFormat="1">
      <c r="A13" s="24" t="s">
        <v>19</v>
      </c>
      <c r="B13" s="24"/>
      <c r="C13" s="103"/>
      <c r="D13" s="20">
        <v>47.8</v>
      </c>
      <c r="E13" s="20">
        <v>43.8</v>
      </c>
      <c r="F13" s="20">
        <v>40.5</v>
      </c>
      <c r="G13" s="20">
        <v>38.200000000000003</v>
      </c>
      <c r="H13" s="20">
        <v>36.5</v>
      </c>
      <c r="I13" s="20">
        <v>35</v>
      </c>
      <c r="J13" s="20">
        <v>33.6</v>
      </c>
      <c r="K13" s="20">
        <v>32</v>
      </c>
      <c r="L13" s="20">
        <v>30.3</v>
      </c>
      <c r="M13" s="20">
        <v>28.7</v>
      </c>
      <c r="N13" s="20">
        <v>27.4</v>
      </c>
      <c r="O13" s="20">
        <v>26.1</v>
      </c>
      <c r="P13" s="20">
        <v>24.3</v>
      </c>
      <c r="Q13" s="20">
        <v>22</v>
      </c>
      <c r="R13" s="20">
        <v>19.7</v>
      </c>
      <c r="S13" s="20">
        <v>17.600000000000001</v>
      </c>
      <c r="T13" s="20">
        <v>16</v>
      </c>
      <c r="U13" s="20">
        <v>15.2</v>
      </c>
      <c r="V13" s="20">
        <v>15.1</v>
      </c>
      <c r="W13" s="20">
        <v>15.2</v>
      </c>
      <c r="X13" s="20">
        <v>14.8</v>
      </c>
      <c r="Y13" s="20">
        <v>14.1</v>
      </c>
      <c r="Z13" s="20">
        <v>13.2</v>
      </c>
      <c r="AA13" s="20">
        <v>12.3</v>
      </c>
      <c r="AB13" s="20">
        <v>11.6</v>
      </c>
      <c r="AC13" s="20">
        <v>10.9</v>
      </c>
      <c r="AD13" s="20">
        <v>10.4</v>
      </c>
      <c r="AE13" s="20">
        <v>9.8000000000000007</v>
      </c>
      <c r="AF13" s="20">
        <v>9.1999999999999993</v>
      </c>
      <c r="AG13" s="20">
        <v>8.4</v>
      </c>
      <c r="AH13" s="20">
        <v>7.7</v>
      </c>
      <c r="AI13" s="20">
        <v>6.9</v>
      </c>
      <c r="AJ13" s="20">
        <v>6.3</v>
      </c>
      <c r="AK13" s="20">
        <v>5.8</v>
      </c>
      <c r="AL13" s="20">
        <v>5.4</v>
      </c>
      <c r="AM13" s="20">
        <v>5.2</v>
      </c>
      <c r="AN13" s="20">
        <v>5</v>
      </c>
      <c r="AO13" s="20">
        <v>4.8</v>
      </c>
      <c r="AP13" s="20">
        <v>4.5999999999999996</v>
      </c>
      <c r="AQ13" s="20">
        <v>4.13259897232395</v>
      </c>
      <c r="AR13" s="20">
        <v>3.8624660749209698</v>
      </c>
      <c r="AS13" s="20">
        <v>3.6075904067921201</v>
      </c>
      <c r="AT13" s="20">
        <v>3.3770928731648202</v>
      </c>
      <c r="AU13" s="20">
        <v>3.1886607701527701</v>
      </c>
      <c r="AV13" s="20">
        <v>3.0457998307853398</v>
      </c>
      <c r="AW13" s="20">
        <v>2.94545631913202</v>
      </c>
      <c r="AX13" s="20">
        <v>2.8843043365223302</v>
      </c>
      <c r="AY13" s="20">
        <v>2.85488109494122</v>
      </c>
      <c r="AZ13" s="20">
        <v>2.8438538855614199</v>
      </c>
      <c r="BA13" s="20">
        <v>2.8365314554752699</v>
      </c>
      <c r="BB13" s="20">
        <v>2.8279728002514499</v>
      </c>
      <c r="BC13" s="20">
        <v>2.8066852090176302</v>
      </c>
      <c r="BD13" s="20">
        <v>2.7780274660773401</v>
      </c>
      <c r="BE13" s="20">
        <v>2.7540863493120802</v>
      </c>
      <c r="BF13" s="20">
        <v>2.7363392849728698</v>
      </c>
      <c r="BG13" s="20">
        <v>2.7217411998039802</v>
      </c>
      <c r="BH13" s="20">
        <v>2.7053189466097298</v>
      </c>
      <c r="BI13" s="20">
        <v>2.6747718223861101</v>
      </c>
      <c r="BJ13" s="20">
        <v>2.6208100667402299</v>
      </c>
      <c r="BK13" s="20">
        <v>2.5405018072419399</v>
      </c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</row>
    <row r="14" spans="1:109" s="13" customFormat="1">
      <c r="A14" s="43" t="s">
        <v>20</v>
      </c>
      <c r="B14" s="43"/>
      <c r="C14" s="104"/>
      <c r="D14" s="45">
        <v>146.5</v>
      </c>
      <c r="E14" s="45">
        <v>141.4</v>
      </c>
      <c r="F14" s="45">
        <v>136.30000000000001</v>
      </c>
      <c r="G14" s="45">
        <v>131.4</v>
      </c>
      <c r="H14" s="45">
        <v>126.6</v>
      </c>
      <c r="I14" s="45">
        <v>121.8</v>
      </c>
      <c r="J14" s="45">
        <v>117.1</v>
      </c>
      <c r="K14" s="45">
        <v>112.5</v>
      </c>
      <c r="L14" s="45">
        <v>107.8</v>
      </c>
      <c r="M14" s="45">
        <v>103.2</v>
      </c>
      <c r="N14" s="45">
        <v>98.6</v>
      </c>
      <c r="O14" s="45">
        <v>94</v>
      </c>
      <c r="P14" s="45">
        <v>89.6</v>
      </c>
      <c r="Q14" s="45">
        <v>85.3</v>
      </c>
      <c r="R14" s="45">
        <v>81.2</v>
      </c>
      <c r="S14" s="45">
        <v>77.3</v>
      </c>
      <c r="T14" s="45">
        <v>73.599999999999994</v>
      </c>
      <c r="U14" s="45">
        <v>70</v>
      </c>
      <c r="V14" s="45">
        <v>66.8</v>
      </c>
      <c r="W14" s="45">
        <v>63.6</v>
      </c>
      <c r="X14" s="45">
        <v>60.7</v>
      </c>
      <c r="Y14" s="45">
        <v>57.9</v>
      </c>
      <c r="Z14" s="45">
        <v>55.2</v>
      </c>
      <c r="AA14" s="45">
        <v>52.7</v>
      </c>
      <c r="AB14" s="45">
        <v>50.2</v>
      </c>
      <c r="AC14" s="45">
        <v>47.8</v>
      </c>
      <c r="AD14" s="45">
        <v>45.5</v>
      </c>
      <c r="AE14" s="45">
        <v>43.3</v>
      </c>
      <c r="AF14" s="45">
        <v>41.1</v>
      </c>
      <c r="AG14" s="45">
        <v>38.9</v>
      </c>
      <c r="AH14" s="45">
        <v>36.9</v>
      </c>
      <c r="AI14" s="45">
        <v>34.9</v>
      </c>
      <c r="AJ14" s="45">
        <v>33.1</v>
      </c>
      <c r="AK14" s="45">
        <v>31.3</v>
      </c>
      <c r="AL14" s="45">
        <v>29.7</v>
      </c>
      <c r="AM14" s="45">
        <v>28.2</v>
      </c>
      <c r="AN14" s="45">
        <v>26.8</v>
      </c>
      <c r="AO14" s="45">
        <v>25.5</v>
      </c>
      <c r="AP14" s="45">
        <v>24.2</v>
      </c>
      <c r="AQ14" s="45">
        <v>23.0876345680336</v>
      </c>
      <c r="AR14" s="45">
        <v>21.965123675471698</v>
      </c>
      <c r="AS14" s="45">
        <v>20.8944612868011</v>
      </c>
      <c r="AT14" s="45">
        <v>19.902180185267198</v>
      </c>
      <c r="AU14" s="45">
        <v>18.9532954094541</v>
      </c>
      <c r="AV14" s="45">
        <v>18.051251495303699</v>
      </c>
      <c r="AW14" s="45">
        <v>17.207755795928801</v>
      </c>
      <c r="AX14" s="45">
        <v>16.398573327698902</v>
      </c>
      <c r="AY14" s="45">
        <v>15.6314273585196</v>
      </c>
      <c r="AZ14" s="45">
        <v>14.914735432132799</v>
      </c>
      <c r="BA14" s="45">
        <v>14.2312506277671</v>
      </c>
      <c r="BB14" s="45">
        <v>13.5837365659591</v>
      </c>
      <c r="BC14" s="45">
        <v>12.959443680634299</v>
      </c>
      <c r="BD14" s="45">
        <v>12.3845493466586</v>
      </c>
      <c r="BE14" s="45">
        <v>11.8348870090669</v>
      </c>
      <c r="BF14" s="45">
        <v>11.307665965120901</v>
      </c>
      <c r="BG14" s="45">
        <v>10.8005707115287</v>
      </c>
      <c r="BH14" s="45">
        <v>10.320129716913501</v>
      </c>
      <c r="BI14" s="45">
        <v>9.8550749605766601</v>
      </c>
      <c r="BJ14" s="45">
        <v>9.4180599346310707</v>
      </c>
      <c r="BK14" s="45">
        <v>9.0147037932328402</v>
      </c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</row>
    <row r="15" spans="1:109">
      <c r="A15" s="27" t="s">
        <v>27</v>
      </c>
      <c r="B15" s="27"/>
      <c r="C15" s="28"/>
      <c r="D15" s="29" t="s">
        <v>18</v>
      </c>
      <c r="E15" s="29" t="s">
        <v>18</v>
      </c>
      <c r="F15" s="29" t="s">
        <v>18</v>
      </c>
      <c r="G15" s="29" t="s">
        <v>18</v>
      </c>
      <c r="H15" s="29">
        <v>85.6</v>
      </c>
      <c r="I15" s="29">
        <v>85</v>
      </c>
      <c r="J15" s="29">
        <v>84.4</v>
      </c>
      <c r="K15" s="29">
        <v>83.7</v>
      </c>
      <c r="L15" s="29">
        <v>83.1</v>
      </c>
      <c r="M15" s="29">
        <v>82.5</v>
      </c>
      <c r="N15" s="29">
        <v>81.8</v>
      </c>
      <c r="O15" s="29">
        <v>81</v>
      </c>
      <c r="P15" s="29">
        <v>80</v>
      </c>
      <c r="Q15" s="29">
        <v>79</v>
      </c>
      <c r="R15" s="29">
        <v>77.8</v>
      </c>
      <c r="S15" s="29">
        <v>76.400000000000006</v>
      </c>
      <c r="T15" s="29">
        <v>74.900000000000006</v>
      </c>
      <c r="U15" s="29">
        <v>73.3</v>
      </c>
      <c r="V15" s="29">
        <v>71.599999999999994</v>
      </c>
      <c r="W15" s="29">
        <v>70</v>
      </c>
      <c r="X15" s="29">
        <v>68.3</v>
      </c>
      <c r="Y15" s="29">
        <v>66.7</v>
      </c>
      <c r="Z15" s="29">
        <v>65.3</v>
      </c>
      <c r="AA15" s="29">
        <v>64</v>
      </c>
      <c r="AB15" s="29">
        <v>62.7</v>
      </c>
      <c r="AC15" s="29">
        <v>61.4</v>
      </c>
      <c r="AD15" s="29">
        <v>59.9</v>
      </c>
      <c r="AE15" s="29">
        <v>58.2</v>
      </c>
      <c r="AF15" s="29">
        <v>56.2</v>
      </c>
      <c r="AG15" s="29">
        <v>53.9</v>
      </c>
      <c r="AH15" s="29">
        <v>51.5</v>
      </c>
      <c r="AI15" s="29">
        <v>49.1</v>
      </c>
      <c r="AJ15" s="29">
        <v>46.5</v>
      </c>
      <c r="AK15" s="29">
        <v>44</v>
      </c>
      <c r="AL15" s="29">
        <v>41.5</v>
      </c>
      <c r="AM15" s="29">
        <v>39.1</v>
      </c>
      <c r="AN15" s="29">
        <v>36.9</v>
      </c>
      <c r="AO15" s="29">
        <v>34.799999999999997</v>
      </c>
      <c r="AP15" s="29">
        <v>32.9</v>
      </c>
      <c r="AQ15" s="29">
        <v>31.1714695366482</v>
      </c>
      <c r="AR15" s="29">
        <v>29.7214004748813</v>
      </c>
      <c r="AS15" s="29">
        <v>28.4623989353822</v>
      </c>
      <c r="AT15" s="29">
        <v>27.3496729465726</v>
      </c>
      <c r="AU15" s="29">
        <v>26.3916892266272</v>
      </c>
      <c r="AV15" s="29">
        <v>25.5969496113037</v>
      </c>
      <c r="AW15" s="29">
        <v>24.898095127503101</v>
      </c>
      <c r="AX15" s="29">
        <v>24.3489582641953</v>
      </c>
      <c r="AY15" s="29">
        <v>23.883949860485</v>
      </c>
      <c r="AZ15" s="29">
        <v>23.4871187611149</v>
      </c>
      <c r="BA15" s="29">
        <v>23.1420904548782</v>
      </c>
      <c r="BB15" s="29">
        <v>22.8528975825771</v>
      </c>
      <c r="BC15" s="29">
        <v>22.5782599478176</v>
      </c>
      <c r="BD15" s="29">
        <v>22.3064600607259</v>
      </c>
      <c r="BE15" s="29">
        <v>22.0580483546149</v>
      </c>
      <c r="BF15" s="29">
        <v>21.8111992837553</v>
      </c>
      <c r="BG15" s="29">
        <v>21.544815164817301</v>
      </c>
      <c r="BH15" s="29">
        <v>21.220796416210899</v>
      </c>
      <c r="BI15" s="29">
        <v>20.8431246849592</v>
      </c>
      <c r="BJ15" s="29">
        <v>20.405422506147801</v>
      </c>
      <c r="BK15" s="29">
        <v>19.935167222633101</v>
      </c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</row>
    <row r="16" spans="1:109">
      <c r="A16" s="30"/>
      <c r="B16" s="93"/>
      <c r="C16" s="93"/>
      <c r="D16" s="93">
        <v>12</v>
      </c>
      <c r="E16" s="93">
        <v>13</v>
      </c>
      <c r="F16" s="93">
        <v>14</v>
      </c>
      <c r="G16" s="93">
        <v>15</v>
      </c>
      <c r="H16" s="93">
        <v>16</v>
      </c>
      <c r="I16" s="93">
        <v>17</v>
      </c>
      <c r="J16" s="93">
        <v>18</v>
      </c>
      <c r="K16" s="93">
        <v>19</v>
      </c>
      <c r="L16" s="93">
        <v>20</v>
      </c>
      <c r="M16" s="93">
        <v>21</v>
      </c>
      <c r="N16" s="93">
        <v>22</v>
      </c>
      <c r="O16" s="93">
        <v>23</v>
      </c>
      <c r="P16" s="93">
        <v>24</v>
      </c>
      <c r="Q16" s="93">
        <v>25</v>
      </c>
      <c r="R16" s="93">
        <v>26</v>
      </c>
      <c r="S16" s="93">
        <v>27</v>
      </c>
      <c r="T16" s="93">
        <v>28</v>
      </c>
      <c r="U16" s="93">
        <v>29</v>
      </c>
      <c r="V16" s="93">
        <v>30</v>
      </c>
      <c r="W16" s="93">
        <v>31</v>
      </c>
      <c r="X16" s="93">
        <v>32</v>
      </c>
      <c r="Y16" s="93">
        <v>33</v>
      </c>
      <c r="Z16" s="93">
        <v>34</v>
      </c>
      <c r="AA16" s="93">
        <v>35</v>
      </c>
      <c r="AB16" s="93">
        <v>36</v>
      </c>
      <c r="AC16" s="93">
        <v>37</v>
      </c>
      <c r="AD16" s="93">
        <v>38</v>
      </c>
      <c r="AE16" s="93">
        <v>39</v>
      </c>
      <c r="AF16" s="93">
        <v>40</v>
      </c>
      <c r="AG16" s="93">
        <v>41</v>
      </c>
      <c r="AH16" s="93">
        <v>42</v>
      </c>
      <c r="AI16" s="93">
        <v>43</v>
      </c>
      <c r="AJ16" s="93">
        <v>44</v>
      </c>
      <c r="AK16" s="93">
        <v>45</v>
      </c>
      <c r="AL16" s="93">
        <v>46</v>
      </c>
      <c r="AM16" s="93">
        <v>47</v>
      </c>
      <c r="AN16" s="93">
        <v>48</v>
      </c>
      <c r="AO16" s="93">
        <v>49</v>
      </c>
      <c r="AP16" s="93">
        <v>50</v>
      </c>
      <c r="AQ16" s="93">
        <v>51</v>
      </c>
      <c r="AR16" s="93">
        <v>52</v>
      </c>
      <c r="AS16" s="93">
        <v>53</v>
      </c>
      <c r="AT16" s="93">
        <v>54</v>
      </c>
      <c r="AU16" s="93">
        <v>55</v>
      </c>
      <c r="AV16" s="93">
        <v>56</v>
      </c>
      <c r="AW16" s="93">
        <v>57</v>
      </c>
      <c r="AX16" s="93">
        <v>58</v>
      </c>
      <c r="AY16" s="93">
        <v>59</v>
      </c>
      <c r="AZ16" s="93">
        <v>60</v>
      </c>
      <c r="BA16" s="93">
        <v>61</v>
      </c>
      <c r="BB16" s="93">
        <v>62</v>
      </c>
      <c r="BC16" s="93">
        <v>63</v>
      </c>
      <c r="BD16" s="93">
        <v>64</v>
      </c>
      <c r="BE16" s="93">
        <v>65</v>
      </c>
      <c r="BF16" s="93">
        <v>66</v>
      </c>
      <c r="BG16" s="93">
        <v>67</v>
      </c>
      <c r="BH16" s="93">
        <v>68</v>
      </c>
      <c r="BI16" s="93">
        <v>69</v>
      </c>
      <c r="BJ16" s="93">
        <v>70</v>
      </c>
      <c r="BK16" s="93">
        <v>71</v>
      </c>
    </row>
    <row r="17" spans="1:139" s="12" customFormat="1">
      <c r="A17" s="30" t="s">
        <v>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DE17" s="13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</row>
    <row r="18" spans="1:139" s="12" customForma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DE18" s="13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</row>
    <row r="19" spans="1:139" s="12" customFormat="1" ht="13.5">
      <c r="A19" s="35" t="s">
        <v>28</v>
      </c>
      <c r="B19" s="7"/>
      <c r="C19" s="7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3"/>
      <c r="BD19" s="33"/>
      <c r="BE19" s="33"/>
      <c r="BF19" s="33"/>
      <c r="DE19" s="13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</row>
    <row r="20" spans="1:139" s="12" customFormat="1">
      <c r="A20" s="134" t="s">
        <v>37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DE20" s="13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</row>
    <row r="21" spans="1:139" s="12" customFormat="1" ht="13.5">
      <c r="A21" s="8"/>
      <c r="B21" s="7"/>
      <c r="C21" s="7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3"/>
      <c r="BD21" s="33"/>
      <c r="BE21" s="33"/>
      <c r="BF21" s="33"/>
      <c r="DE21" s="13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</row>
    <row r="22" spans="1:139" s="12" customFormat="1" ht="13.5">
      <c r="A22"/>
      <c r="B22" s="7"/>
      <c r="C22" s="7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3"/>
      <c r="BD22" s="33"/>
      <c r="BE22" s="33"/>
      <c r="BF22" s="33"/>
      <c r="DE22" s="13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</row>
    <row r="23" spans="1:139" s="12" customFormat="1" ht="13.5">
      <c r="A23"/>
      <c r="B23" s="7"/>
      <c r="C23" s="7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3"/>
      <c r="BD23" s="33"/>
      <c r="BE23" s="33"/>
      <c r="BF23" s="33"/>
      <c r="DE23" s="13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</row>
    <row r="24" spans="1:139" customFormat="1"/>
    <row r="25" spans="1:139" customFormat="1"/>
    <row r="26" spans="1:139" customFormat="1"/>
    <row r="27" spans="1:139" customFormat="1"/>
    <row r="28" spans="1:139" customFormat="1"/>
    <row r="29" spans="1:139" customFormat="1"/>
    <row r="30" spans="1:139" customFormat="1"/>
    <row r="31" spans="1:139" customFormat="1"/>
    <row r="32" spans="1:139" customFormat="1"/>
    <row r="33" spans="1:1" customFormat="1"/>
    <row r="34" spans="1:1" customFormat="1">
      <c r="A34" s="9"/>
    </row>
    <row r="35" spans="1:1" customFormat="1">
      <c r="A35" s="9"/>
    </row>
  </sheetData>
  <mergeCells count="4">
    <mergeCell ref="A1:BG1"/>
    <mergeCell ref="A2:BG2"/>
    <mergeCell ref="A18:BF18"/>
    <mergeCell ref="A20:BG20"/>
  </mergeCells>
  <hyperlinks>
    <hyperlink ref="A20:BG20" r:id="rId1" display="All countries: UN Inter-agency Group for Child Mortality Estimation"/>
    <hyperlink ref="BH20" r:id="rId2" display="All countries: UN Inter-agency Group for Child Mortality Estimation"/>
    <hyperlink ref="BK20" r:id="rId3" display="All countries: UN Inter-agency Group for Child Mortality Estimation"/>
    <hyperlink ref="BI20" r:id="rId4" display="All countries: UN Inter-agency Group for Child Mortality Estimation"/>
  </hyperlinks>
  <pageMargins left="0.70866141732283472" right="0.70866141732283472" top="0.74803149606299213" bottom="0.74803149606299213" header="0.31496062992125984" footer="0.31496062992125984"/>
  <pageSetup paperSize="9" scale="4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WISE/CWB</DisplayName>
        <AccountId>291</AccountId>
        <AccountType/>
      </UserInfo>
      <UserInfo>
        <DisplayName>FREY Valerie, GOV/GIP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WISE/CWB</DisplayName>
        <AccountId>124</AccountId>
        <AccountType/>
      </UserInfo>
      <UserInfo>
        <DisplayName>FLUCHTMANN Jonas, ELS/SPD</DisplayName>
        <AccountId>3581</AccountId>
        <AccountType/>
      </UserInfo>
      <UserInfo>
        <DisplayName>ALBERTONE Baptiste, ELS/SPD</DisplayName>
        <AccountId>3584</AccountId>
        <AccountType/>
      </UserInfo>
      <UserInfo>
        <DisplayName>GARCIA AISA Martina, ELS/SPD</DisplayName>
        <AccountId>4212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A6942-43E5-492C-AD36-3AB2B5F9C5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7D369E-2980-4452-8460-EAC5870FF480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782BC706-6679-4D1B-8548-22FDC0079AA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13E7A12-6FC3-4823-8C47-D8DE7B051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Chart CO1.1.A</vt:lpstr>
      <vt:lpstr>Chart CO1.1.B</vt:lpstr>
      <vt:lpstr>Chart CO1.1.C</vt:lpstr>
      <vt:lpstr>Infant_Mortality</vt:lpstr>
      <vt:lpstr>Child_Mortality</vt:lpstr>
      <vt:lpstr>'Chart CO1.1.A'!Print_Area</vt:lpstr>
      <vt:lpstr>'Chart CO1.1.B'!Print_Area</vt:lpstr>
      <vt:lpstr>'Chart CO1.1.C'!Print_Area</vt:lpstr>
      <vt:lpstr>Child_Mortality!Print_Area</vt:lpstr>
      <vt:lpstr>Infant_Mortality!Print_Area</vt:lpstr>
      <vt:lpstr>Child_Mortality!Print_Titles</vt:lpstr>
      <vt:lpstr>Infant_Mortality!Print_Titles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els.contact@oecd.org</cp:lastModifiedBy>
  <cp:lastPrinted>2021-10-27T14:04:58Z</cp:lastPrinted>
  <dcterms:created xsi:type="dcterms:W3CDTF">2015-04-13T15:17:56Z</dcterms:created>
  <dcterms:modified xsi:type="dcterms:W3CDTF">2021-12-21T08:36:31Z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